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Z SERVER\Documents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I80" i="1"/>
  <c r="G80" i="1"/>
  <c r="G82" i="1" s="1"/>
  <c r="F80" i="1"/>
  <c r="F82" i="1" s="1"/>
  <c r="D80" i="1"/>
  <c r="J80" i="1" s="1"/>
  <c r="C80" i="1"/>
  <c r="C82" i="1" s="1"/>
  <c r="I82" i="1" s="1"/>
  <c r="J79" i="1"/>
  <c r="I79" i="1"/>
  <c r="J78" i="1"/>
  <c r="I78" i="1"/>
  <c r="J77" i="1"/>
  <c r="I77" i="1"/>
  <c r="J76" i="1"/>
  <c r="I76" i="1"/>
  <c r="J75" i="1"/>
  <c r="I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H82" i="1" l="1"/>
  <c r="H81" i="1"/>
  <c r="H80" i="1"/>
  <c r="H79" i="1"/>
  <c r="H78" i="1"/>
  <c r="H77" i="1"/>
  <c r="H76" i="1"/>
  <c r="H75" i="1"/>
  <c r="D82" i="1"/>
  <c r="E80" i="1"/>
  <c r="J82" i="1" l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<sst xmlns="http://schemas.openxmlformats.org/spreadsheetml/2006/main" count="165" uniqueCount="160">
  <si>
    <r>
      <t xml:space="preserve">TURISTIČKA ZAJEDNICA GRADA </t>
    </r>
    <r>
      <rPr>
        <b/>
        <sz val="8"/>
        <rFont val="Arial"/>
        <family val="2"/>
      </rPr>
      <t>HVARA</t>
    </r>
  </si>
  <si>
    <t>DOLASCI I NOĆENJA DOMAĆIH I STRANIH TURISTA PO ZEMLJAMA PRIPADNOSTI</t>
  </si>
  <si>
    <r>
      <t xml:space="preserve">                             ZA RAZDOBLJE  </t>
    </r>
    <r>
      <rPr>
        <b/>
        <i/>
        <sz val="8"/>
        <color indexed="17"/>
        <rFont val="Arial"/>
        <family val="2"/>
        <charset val="238"/>
      </rPr>
      <t>SIJEČANJ - PROSINAC 2014/2013.g.</t>
    </r>
  </si>
  <si>
    <t>indeks</t>
  </si>
  <si>
    <t>2014/13</t>
  </si>
  <si>
    <t>Zemlja</t>
  </si>
  <si>
    <t>dolasci</t>
  </si>
  <si>
    <t>noćenja</t>
  </si>
  <si>
    <t>% noćenja</t>
  </si>
  <si>
    <t>1.</t>
  </si>
  <si>
    <t>Albanija</t>
  </si>
  <si>
    <t>2.</t>
  </si>
  <si>
    <t>Austrija</t>
  </si>
  <si>
    <t>3.</t>
  </si>
  <si>
    <t>Belgija</t>
  </si>
  <si>
    <t>4.</t>
  </si>
  <si>
    <t>Bjelorusija</t>
  </si>
  <si>
    <t>5.</t>
  </si>
  <si>
    <t>B i H</t>
  </si>
  <si>
    <t>6.</t>
  </si>
  <si>
    <t>Bugarska</t>
  </si>
  <si>
    <t>7.</t>
  </si>
  <si>
    <t>Cipar</t>
  </si>
  <si>
    <t>8.</t>
  </si>
  <si>
    <t>Crna Gora</t>
  </si>
  <si>
    <t>9.</t>
  </si>
  <si>
    <t>Češka</t>
  </si>
  <si>
    <t>10.</t>
  </si>
  <si>
    <t>Danska</t>
  </si>
  <si>
    <t>11.</t>
  </si>
  <si>
    <t>Estonija</t>
  </si>
  <si>
    <t>12.</t>
  </si>
  <si>
    <t>Finska</t>
  </si>
  <si>
    <t>13.</t>
  </si>
  <si>
    <t>Francuska</t>
  </si>
  <si>
    <t>14.</t>
  </si>
  <si>
    <t>Grčka</t>
  </si>
  <si>
    <t>15.</t>
  </si>
  <si>
    <t>Irska</t>
  </si>
  <si>
    <t>16.</t>
  </si>
  <si>
    <t>Island</t>
  </si>
  <si>
    <t>17.</t>
  </si>
  <si>
    <t>Italija</t>
  </si>
  <si>
    <t>18.</t>
  </si>
  <si>
    <t>Kosovo</t>
  </si>
  <si>
    <t>19.</t>
  </si>
  <si>
    <t>Letonija</t>
  </si>
  <si>
    <t>20.</t>
  </si>
  <si>
    <t>Lihtenštajn</t>
  </si>
  <si>
    <t>21.</t>
  </si>
  <si>
    <t>Litva</t>
  </si>
  <si>
    <t>22.</t>
  </si>
  <si>
    <t>Luksemburg</t>
  </si>
  <si>
    <t>23.</t>
  </si>
  <si>
    <t>Mađarska</t>
  </si>
  <si>
    <t>24.</t>
  </si>
  <si>
    <t>Makedonija</t>
  </si>
  <si>
    <t>25.</t>
  </si>
  <si>
    <t>Malta</t>
  </si>
  <si>
    <t>26.</t>
  </si>
  <si>
    <t>Nizozemska</t>
  </si>
  <si>
    <t>27.</t>
  </si>
  <si>
    <t>Norveška</t>
  </si>
  <si>
    <t>28.</t>
  </si>
  <si>
    <t>Njemačka</t>
  </si>
  <si>
    <t>29.</t>
  </si>
  <si>
    <t>Poljska</t>
  </si>
  <si>
    <t>30.</t>
  </si>
  <si>
    <t>Portugal</t>
  </si>
  <si>
    <t>31.</t>
  </si>
  <si>
    <t>Rumunjska</t>
  </si>
  <si>
    <t>32.</t>
  </si>
  <si>
    <t>Rusija</t>
  </si>
  <si>
    <t>33.</t>
  </si>
  <si>
    <t>Slovačka</t>
  </si>
  <si>
    <t>34.</t>
  </si>
  <si>
    <t>Slovenija</t>
  </si>
  <si>
    <t>35.</t>
  </si>
  <si>
    <t>Srbija</t>
  </si>
  <si>
    <t>36.</t>
  </si>
  <si>
    <t>Španjolska</t>
  </si>
  <si>
    <t>37.</t>
  </si>
  <si>
    <t>Švedska</t>
  </si>
  <si>
    <t>38.</t>
  </si>
  <si>
    <t>Švicarska</t>
  </si>
  <si>
    <t>39.</t>
  </si>
  <si>
    <t>Turska</t>
  </si>
  <si>
    <t>40.</t>
  </si>
  <si>
    <t>Ujedinjena Kraljevina</t>
  </si>
  <si>
    <t>41.</t>
  </si>
  <si>
    <t>Ukrajina</t>
  </si>
  <si>
    <t>42.</t>
  </si>
  <si>
    <t>Ostale europ. Z.</t>
  </si>
  <si>
    <t>43.</t>
  </si>
  <si>
    <t>Južnoafrička Republika</t>
  </si>
  <si>
    <t>44.</t>
  </si>
  <si>
    <t>Maroko</t>
  </si>
  <si>
    <t>45.</t>
  </si>
  <si>
    <t>Tunis</t>
  </si>
  <si>
    <t>46.</t>
  </si>
  <si>
    <t>Ostale afričke zemlje</t>
  </si>
  <si>
    <t>47.</t>
  </si>
  <si>
    <t>Kanada</t>
  </si>
  <si>
    <t>48.</t>
  </si>
  <si>
    <t>SAD</t>
  </si>
  <si>
    <t>49.</t>
  </si>
  <si>
    <t>Ostale zemlje Sjev.Am.</t>
  </si>
  <si>
    <t>50.</t>
  </si>
  <si>
    <t>Argentina</t>
  </si>
  <si>
    <t>51.</t>
  </si>
  <si>
    <t>Brazil</t>
  </si>
  <si>
    <t>52.</t>
  </si>
  <si>
    <t>Čile</t>
  </si>
  <si>
    <t>53.</t>
  </si>
  <si>
    <t>Meksiko</t>
  </si>
  <si>
    <t>54.</t>
  </si>
  <si>
    <t>Ostale zem.Juž.iSred.Am.</t>
  </si>
  <si>
    <t>55.</t>
  </si>
  <si>
    <t>Hong Kong, Kina</t>
  </si>
  <si>
    <t>56.</t>
  </si>
  <si>
    <t>Indija</t>
  </si>
  <si>
    <t>57.</t>
  </si>
  <si>
    <t>Indonezija</t>
  </si>
  <si>
    <t>58.</t>
  </si>
  <si>
    <t>Izrael</t>
  </si>
  <si>
    <t>59.</t>
  </si>
  <si>
    <t>Japan</t>
  </si>
  <si>
    <t>60.</t>
  </si>
  <si>
    <t>Jordan</t>
  </si>
  <si>
    <t>61.</t>
  </si>
  <si>
    <t>Katar</t>
  </si>
  <si>
    <t>62.</t>
  </si>
  <si>
    <t>Kazahstan</t>
  </si>
  <si>
    <t>63.</t>
  </si>
  <si>
    <t>Kina</t>
  </si>
  <si>
    <t>64.</t>
  </si>
  <si>
    <t>Koreja, Republika</t>
  </si>
  <si>
    <t>65.</t>
  </si>
  <si>
    <t>Kuvajt</t>
  </si>
  <si>
    <t>66.</t>
  </si>
  <si>
    <t>Makao, Kina</t>
  </si>
  <si>
    <t>67.</t>
  </si>
  <si>
    <t>Oman</t>
  </si>
  <si>
    <t>68.</t>
  </si>
  <si>
    <t>Tajland</t>
  </si>
  <si>
    <t>69.</t>
  </si>
  <si>
    <t>Tajvan, Kina</t>
  </si>
  <si>
    <t>70.</t>
  </si>
  <si>
    <t>Ujedinjeni Arapski Emirati</t>
  </si>
  <si>
    <t>71.</t>
  </si>
  <si>
    <t>Ostale azijske zemlje</t>
  </si>
  <si>
    <t>72.</t>
  </si>
  <si>
    <t>Australija</t>
  </si>
  <si>
    <t>73.</t>
  </si>
  <si>
    <t>Novi Zeland</t>
  </si>
  <si>
    <t>74.</t>
  </si>
  <si>
    <t>Ostale zemlje Oceanije</t>
  </si>
  <si>
    <t>Strani turisti</t>
  </si>
  <si>
    <t>Domaći turisti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</si>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</sst>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color indexed="17"/>
      <name val="Arial"/>
      <family val="2"/>
      <charset val="238"/>
    </font>
    <font>
      <sz val="10"/>
      <color indexed="56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20"/>
      <name val="Times New Roman"/>
      <family val="1"/>
      <charset val="238"/>
    </font>
    <font>
      <b/>
      <sz val="8"/>
      <color indexed="56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20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" fontId="7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1" fillId="2" borderId="10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164" fontId="7" fillId="0" borderId="9" xfId="0" applyNumberFormat="1" applyFont="1" applyBorder="1"/>
    <xf numFmtId="1" fontId="9" fillId="0" borderId="9" xfId="0" applyNumberFormat="1" applyFont="1" applyBorder="1"/>
    <xf numFmtId="1" fontId="9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0" fontId="11" fillId="2" borderId="15" xfId="0" applyFont="1" applyFill="1" applyBorder="1" applyAlignment="1">
      <alignment horizontal="right"/>
    </xf>
    <xf numFmtId="1" fontId="9" fillId="0" borderId="14" xfId="0" applyNumberFormat="1" applyFont="1" applyBorder="1"/>
    <xf numFmtId="1" fontId="9" fillId="0" borderId="16" xfId="0" applyNumberFormat="1" applyFont="1" applyBorder="1"/>
    <xf numFmtId="0" fontId="11" fillId="2" borderId="15" xfId="0" applyFont="1" applyFill="1" applyBorder="1"/>
    <xf numFmtId="0" fontId="11" fillId="2" borderId="17" xfId="0" applyFont="1" applyFill="1" applyBorder="1"/>
    <xf numFmtId="0" fontId="10" fillId="0" borderId="18" xfId="0" applyFont="1" applyBorder="1"/>
    <xf numFmtId="0" fontId="10" fillId="0" borderId="19" xfId="0" applyFont="1" applyBorder="1"/>
    <xf numFmtId="0" fontId="11" fillId="2" borderId="17" xfId="0" applyFont="1" applyFill="1" applyBorder="1" applyAlignment="1">
      <alignment horizontal="right"/>
    </xf>
    <xf numFmtId="1" fontId="9" fillId="0" borderId="19" xfId="0" applyNumberFormat="1" applyFont="1" applyBorder="1"/>
    <xf numFmtId="1" fontId="9" fillId="0" borderId="20" xfId="0" applyNumberFormat="1" applyFont="1" applyBorder="1"/>
    <xf numFmtId="0" fontId="4" fillId="0" borderId="21" xfId="0" applyFont="1" applyBorder="1"/>
    <xf numFmtId="3" fontId="12" fillId="0" borderId="2" xfId="0" applyNumberFormat="1" applyFont="1" applyBorder="1"/>
    <xf numFmtId="1" fontId="9" fillId="0" borderId="3" xfId="0" applyNumberFormat="1" applyFont="1" applyBorder="1"/>
    <xf numFmtId="1" fontId="9" fillId="0" borderId="6" xfId="0" applyNumberFormat="1" applyFont="1" applyBorder="1"/>
    <xf numFmtId="0" fontId="13" fillId="0" borderId="1" xfId="0" applyFont="1" applyBorder="1"/>
    <xf numFmtId="0" fontId="13" fillId="0" borderId="6" xfId="0" applyFont="1" applyBorder="1"/>
    <xf numFmtId="3" fontId="13" fillId="0" borderId="1" xfId="0" applyNumberFormat="1" applyFont="1" applyBorder="1"/>
    <xf numFmtId="3" fontId="13" fillId="0" borderId="6" xfId="0" applyNumberFormat="1" applyFont="1" applyBorder="1"/>
    <xf numFmtId="164" fontId="7" fillId="0" borderId="2" xfId="0" applyNumberFormat="1" applyFont="1" applyBorder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D9" sqref="D9"/>
    </sheetView>
  </sheetViews>
  <sheetFormatPr defaultRowHeight="15" x14ac:dyDescent="0.25"/>
  <sheetData>
    <row r="1" spans="1:10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1"/>
      <c r="B4" s="2"/>
      <c r="C4" s="40">
        <v>2014</v>
      </c>
      <c r="D4" s="41"/>
      <c r="E4" s="42"/>
      <c r="F4" s="40">
        <v>2013</v>
      </c>
      <c r="G4" s="41"/>
      <c r="H4" s="42"/>
      <c r="I4" s="3" t="s">
        <v>3</v>
      </c>
      <c r="J4" s="4" t="s">
        <v>4</v>
      </c>
    </row>
    <row r="5" spans="1:10" ht="15.75" thickBot="1" x14ac:dyDescent="0.3">
      <c r="A5" s="5"/>
      <c r="B5" s="6" t="s">
        <v>5</v>
      </c>
      <c r="C5" s="7" t="s">
        <v>6</v>
      </c>
      <c r="D5" s="7" t="s">
        <v>7</v>
      </c>
      <c r="E5" s="8" t="s">
        <v>8</v>
      </c>
      <c r="F5" s="7" t="s">
        <v>6</v>
      </c>
      <c r="G5" s="7" t="s">
        <v>7</v>
      </c>
      <c r="H5" s="9" t="s">
        <v>8</v>
      </c>
      <c r="I5" s="10" t="s">
        <v>6</v>
      </c>
      <c r="J5" s="10" t="s">
        <v>7</v>
      </c>
    </row>
    <row r="6" spans="1:10" ht="15.75" thickBot="1" x14ac:dyDescent="0.3">
      <c r="A6" s="11" t="s">
        <v>9</v>
      </c>
      <c r="B6" s="12" t="s">
        <v>10</v>
      </c>
      <c r="C6" s="13">
        <v>116</v>
      </c>
      <c r="D6" s="14">
        <v>422</v>
      </c>
      <c r="E6" s="15">
        <f>(D6/D82)*100</f>
        <v>7.43967603913058E-2</v>
      </c>
      <c r="F6" s="13">
        <v>69</v>
      </c>
      <c r="G6" s="13">
        <v>355</v>
      </c>
      <c r="H6" s="15">
        <f>(G6/G82)*100</f>
        <v>6.4619473214773279E-2</v>
      </c>
      <c r="I6" s="16">
        <f>C6/F6*100</f>
        <v>168.1159420289855</v>
      </c>
      <c r="J6" s="17">
        <f>D6/G6*100</f>
        <v>118.87323943661971</v>
      </c>
    </row>
    <row r="7" spans="1:10" ht="15.75" thickBot="1" x14ac:dyDescent="0.3">
      <c r="A7" s="18" t="s">
        <v>11</v>
      </c>
      <c r="B7" s="19" t="s">
        <v>12</v>
      </c>
      <c r="C7" s="20">
        <v>3926</v>
      </c>
      <c r="D7" s="20">
        <v>23498</v>
      </c>
      <c r="E7" s="15">
        <f>(D7/D82)*100</f>
        <v>4.1425949660542738</v>
      </c>
      <c r="F7" s="20">
        <v>3758</v>
      </c>
      <c r="G7" s="20">
        <v>23943</v>
      </c>
      <c r="H7" s="15">
        <f>(G7/G82)*100</f>
        <v>4.3582649216375122</v>
      </c>
      <c r="I7" s="21">
        <f>C7/F7*100</f>
        <v>104.47046301224054</v>
      </c>
      <c r="J7" s="22">
        <f>D7/G7*100</f>
        <v>98.141419203942689</v>
      </c>
    </row>
    <row r="8" spans="1:10" ht="15.75" thickBot="1" x14ac:dyDescent="0.3">
      <c r="A8" s="18" t="s">
        <v>13</v>
      </c>
      <c r="B8" s="19" t="s">
        <v>14</v>
      </c>
      <c r="C8" s="20">
        <v>1510</v>
      </c>
      <c r="D8" s="20">
        <v>5074</v>
      </c>
      <c r="E8" s="15">
        <f>(D8/D82)*100</f>
        <v>0.89452408110304649</v>
      </c>
      <c r="F8" s="20">
        <v>1333</v>
      </c>
      <c r="G8" s="20">
        <v>4334</v>
      </c>
      <c r="H8" s="15">
        <f>(G8/G82)*100</f>
        <v>0.78890365327557022</v>
      </c>
      <c r="I8" s="21">
        <f t="shared" ref="I8:J82" si="0">C8/F8*100</f>
        <v>113.27831957989498</v>
      </c>
      <c r="J8" s="22">
        <f t="shared" si="0"/>
        <v>117.07429626211352</v>
      </c>
    </row>
    <row r="9" spans="1:10" ht="15.75" thickBot="1" x14ac:dyDescent="0.3">
      <c r="A9" s="18" t="s">
        <v>15</v>
      </c>
      <c r="B9" s="19" t="s">
        <v>16</v>
      </c>
      <c r="C9" s="20">
        <v>48</v>
      </c>
      <c r="D9" s="20">
        <v>134</v>
      </c>
      <c r="E9" s="15">
        <f>(D9/D82)*100</f>
        <v>2.3623615858850658E-2</v>
      </c>
      <c r="F9" s="20">
        <v>25</v>
      </c>
      <c r="G9" s="20">
        <v>104</v>
      </c>
      <c r="H9" s="15">
        <f>(G9/G82)*100</f>
        <v>1.8930775251651894E-2</v>
      </c>
      <c r="I9" s="21">
        <f t="shared" si="0"/>
        <v>192</v>
      </c>
      <c r="J9" s="22">
        <f t="shared" si="0"/>
        <v>128.84615384615387</v>
      </c>
    </row>
    <row r="10" spans="1:10" ht="15.75" thickBot="1" x14ac:dyDescent="0.3">
      <c r="A10" s="18" t="s">
        <v>17</v>
      </c>
      <c r="B10" s="19" t="s">
        <v>18</v>
      </c>
      <c r="C10" s="20">
        <v>739</v>
      </c>
      <c r="D10" s="20">
        <v>6032</v>
      </c>
      <c r="E10" s="15">
        <f>(D10/D82)*100</f>
        <v>1.063415304929755</v>
      </c>
      <c r="F10" s="20">
        <v>753</v>
      </c>
      <c r="G10" s="20">
        <v>6036</v>
      </c>
      <c r="H10" s="15">
        <f>(G10/G82)*100</f>
        <v>1.0987130713362578</v>
      </c>
      <c r="I10" s="21">
        <f>C10/F10*I11</f>
        <v>84.120660216277741</v>
      </c>
      <c r="J10" s="22">
        <f t="shared" si="0"/>
        <v>99.933730947647447</v>
      </c>
    </row>
    <row r="11" spans="1:10" ht="15.75" thickBot="1" x14ac:dyDescent="0.3">
      <c r="A11" s="18" t="s">
        <v>19</v>
      </c>
      <c r="B11" s="19" t="s">
        <v>20</v>
      </c>
      <c r="C11" s="20">
        <v>102</v>
      </c>
      <c r="D11" s="20">
        <v>400</v>
      </c>
      <c r="E11" s="15">
        <f>(D11/D82)*100</f>
        <v>7.051825629507659E-2</v>
      </c>
      <c r="F11" s="20">
        <v>119</v>
      </c>
      <c r="G11" s="20">
        <v>442</v>
      </c>
      <c r="H11" s="15">
        <f>(G11/G82)*100</f>
        <v>8.0455794819520546E-2</v>
      </c>
      <c r="I11" s="21">
        <f t="shared" si="0"/>
        <v>85.714285714285708</v>
      </c>
      <c r="J11" s="22">
        <f t="shared" si="0"/>
        <v>90.497737556561091</v>
      </c>
    </row>
    <row r="12" spans="1:10" ht="15.75" thickBot="1" x14ac:dyDescent="0.3">
      <c r="A12" s="18" t="s">
        <v>21</v>
      </c>
      <c r="B12" s="19" t="s">
        <v>22</v>
      </c>
      <c r="C12" s="20">
        <v>24</v>
      </c>
      <c r="D12" s="20">
        <v>84</v>
      </c>
      <c r="E12" s="15">
        <f>(D12/D82)*100</f>
        <v>1.4808833821966086E-2</v>
      </c>
      <c r="F12" s="20">
        <v>30</v>
      </c>
      <c r="G12" s="20">
        <v>79</v>
      </c>
      <c r="H12" s="15">
        <f>(G12/G82)*100</f>
        <v>1.4380108123850956E-2</v>
      </c>
      <c r="I12" s="21">
        <f t="shared" si="0"/>
        <v>80</v>
      </c>
      <c r="J12" s="22">
        <f t="shared" si="0"/>
        <v>106.32911392405062</v>
      </c>
    </row>
    <row r="13" spans="1:10" ht="15.75" thickBot="1" x14ac:dyDescent="0.3">
      <c r="A13" s="18" t="s">
        <v>23</v>
      </c>
      <c r="B13" s="19" t="s">
        <v>24</v>
      </c>
      <c r="C13" s="20">
        <v>84</v>
      </c>
      <c r="D13" s="20">
        <v>271</v>
      </c>
      <c r="E13" s="15">
        <f>(D13/D82)*100</f>
        <v>4.7776118639914392E-2</v>
      </c>
      <c r="F13" s="20">
        <v>96</v>
      </c>
      <c r="G13" s="20">
        <v>384</v>
      </c>
      <c r="H13" s="15">
        <f>(G13/G82)*100</f>
        <v>6.9898247083022363E-2</v>
      </c>
      <c r="I13" s="21">
        <f t="shared" si="0"/>
        <v>87.5</v>
      </c>
      <c r="J13" s="22">
        <f t="shared" si="0"/>
        <v>70.572916666666657</v>
      </c>
    </row>
    <row r="14" spans="1:10" ht="15.75" thickBot="1" x14ac:dyDescent="0.3">
      <c r="A14" s="18" t="s">
        <v>25</v>
      </c>
      <c r="B14" s="19" t="s">
        <v>26</v>
      </c>
      <c r="C14" s="20">
        <v>2041</v>
      </c>
      <c r="D14" s="20">
        <v>14740</v>
      </c>
      <c r="E14" s="15">
        <f>(D14/D82)*100</f>
        <v>2.5985977444735724</v>
      </c>
      <c r="F14" s="20">
        <v>1734</v>
      </c>
      <c r="G14" s="20">
        <v>12716</v>
      </c>
      <c r="H14" s="15">
        <f>(G14/G82)*100</f>
        <v>2.3146513278846679</v>
      </c>
      <c r="I14" s="21">
        <f t="shared" si="0"/>
        <v>117.70472895040369</v>
      </c>
      <c r="J14" s="22">
        <f t="shared" si="0"/>
        <v>115.91695501730104</v>
      </c>
    </row>
    <row r="15" spans="1:10" ht="15.75" thickBot="1" x14ac:dyDescent="0.3">
      <c r="A15" s="18" t="s">
        <v>27</v>
      </c>
      <c r="B15" s="19" t="s">
        <v>28</v>
      </c>
      <c r="C15" s="20">
        <v>869</v>
      </c>
      <c r="D15" s="20">
        <v>3643</v>
      </c>
      <c r="E15" s="15">
        <f>(D15/D82)*100</f>
        <v>0.64224501920741006</v>
      </c>
      <c r="F15" s="20">
        <v>653</v>
      </c>
      <c r="G15" s="20">
        <v>3075</v>
      </c>
      <c r="H15" s="15">
        <f>(G15/G82)*100</f>
        <v>0.55973205671951509</v>
      </c>
      <c r="I15" s="21">
        <f t="shared" si="0"/>
        <v>133.07810107197551</v>
      </c>
      <c r="J15" s="22">
        <f t="shared" si="0"/>
        <v>118.47154471544717</v>
      </c>
    </row>
    <row r="16" spans="1:10" ht="15.75" thickBot="1" x14ac:dyDescent="0.3">
      <c r="A16" s="18" t="s">
        <v>29</v>
      </c>
      <c r="B16" s="19" t="s">
        <v>30</v>
      </c>
      <c r="C16" s="20">
        <v>123</v>
      </c>
      <c r="D16" s="20">
        <v>456</v>
      </c>
      <c r="E16" s="15">
        <f>(D16/D82)*100</f>
        <v>8.0390812176387313E-2</v>
      </c>
      <c r="F16" s="20">
        <v>83</v>
      </c>
      <c r="G16" s="20">
        <v>253</v>
      </c>
      <c r="H16" s="15">
        <f>(G16/G82)*100</f>
        <v>4.6052751333345472E-2</v>
      </c>
      <c r="I16" s="21">
        <f t="shared" si="0"/>
        <v>148.19277108433735</v>
      </c>
      <c r="J16" s="22">
        <f t="shared" si="0"/>
        <v>180.23715415019763</v>
      </c>
    </row>
    <row r="17" spans="1:10" ht="15.75" thickBot="1" x14ac:dyDescent="0.3">
      <c r="A17" s="18" t="s">
        <v>31</v>
      </c>
      <c r="B17" s="19" t="s">
        <v>32</v>
      </c>
      <c r="C17" s="20">
        <v>1150</v>
      </c>
      <c r="D17" s="20">
        <v>4309</v>
      </c>
      <c r="E17" s="15">
        <f>(D17/D82)*100</f>
        <v>0.75965791593871257</v>
      </c>
      <c r="F17" s="20">
        <v>1327</v>
      </c>
      <c r="G17" s="20">
        <v>5116</v>
      </c>
      <c r="H17" s="15">
        <f>(G17/G82)*100</f>
        <v>0.93124852103318345</v>
      </c>
      <c r="I17" s="21">
        <f t="shared" si="0"/>
        <v>86.661642803315758</v>
      </c>
      <c r="J17" s="22">
        <f t="shared" si="0"/>
        <v>84.225957779515255</v>
      </c>
    </row>
    <row r="18" spans="1:10" ht="15.75" thickBot="1" x14ac:dyDescent="0.3">
      <c r="A18" s="18" t="s">
        <v>33</v>
      </c>
      <c r="B18" s="19" t="s">
        <v>34</v>
      </c>
      <c r="C18" s="20">
        <v>6752</v>
      </c>
      <c r="D18" s="20">
        <v>23665</v>
      </c>
      <c r="E18" s="15">
        <f>(D18/D82)*100</f>
        <v>4.1720363380574685</v>
      </c>
      <c r="F18" s="20">
        <v>6572</v>
      </c>
      <c r="G18" s="20">
        <v>24072</v>
      </c>
      <c r="H18" s="15">
        <f>(G18/G82)*100</f>
        <v>4.3817463640169647</v>
      </c>
      <c r="I18" s="21">
        <f t="shared" si="0"/>
        <v>102.73889227023739</v>
      </c>
      <c r="J18" s="22">
        <f t="shared" si="0"/>
        <v>98.309238949817214</v>
      </c>
    </row>
    <row r="19" spans="1:10" ht="15.75" thickBot="1" x14ac:dyDescent="0.3">
      <c r="A19" s="18" t="s">
        <v>35</v>
      </c>
      <c r="B19" s="19" t="s">
        <v>36</v>
      </c>
      <c r="C19" s="20">
        <v>101</v>
      </c>
      <c r="D19" s="20">
        <v>360</v>
      </c>
      <c r="E19" s="15">
        <f>(D19/D82)*100</f>
        <v>6.3466430665568924E-2</v>
      </c>
      <c r="F19" s="20">
        <v>104</v>
      </c>
      <c r="G19" s="20">
        <v>278</v>
      </c>
      <c r="H19" s="15">
        <f>(G19/G82)*100</f>
        <v>5.060341846114641E-2</v>
      </c>
      <c r="I19" s="21">
        <f t="shared" si="0"/>
        <v>97.115384615384613</v>
      </c>
      <c r="J19" s="22">
        <f t="shared" si="0"/>
        <v>129.49640287769785</v>
      </c>
    </row>
    <row r="20" spans="1:10" ht="15.75" thickBot="1" x14ac:dyDescent="0.3">
      <c r="A20" s="18" t="s">
        <v>37</v>
      </c>
      <c r="B20" s="19" t="s">
        <v>38</v>
      </c>
      <c r="C20" s="20">
        <v>3112</v>
      </c>
      <c r="D20" s="20">
        <v>11244</v>
      </c>
      <c r="E20" s="15">
        <f>(D20/D82)*100</f>
        <v>1.9822681844546028</v>
      </c>
      <c r="F20" s="20">
        <v>2191</v>
      </c>
      <c r="G20" s="20">
        <v>8488</v>
      </c>
      <c r="H20" s="15">
        <f>(G20/G82)*100</f>
        <v>1.5450425032309736</v>
      </c>
      <c r="I20" s="21">
        <f t="shared" si="0"/>
        <v>142.03560018256505</v>
      </c>
      <c r="J20" s="22">
        <f t="shared" si="0"/>
        <v>132.46936852026388</v>
      </c>
    </row>
    <row r="21" spans="1:10" ht="15.75" thickBot="1" x14ac:dyDescent="0.3">
      <c r="A21" s="18" t="s">
        <v>39</v>
      </c>
      <c r="B21" s="19" t="s">
        <v>40</v>
      </c>
      <c r="C21" s="20">
        <v>42</v>
      </c>
      <c r="D21" s="20">
        <v>170</v>
      </c>
      <c r="E21" s="15">
        <f>(D21/D82)*100</f>
        <v>2.9970258925407549E-2</v>
      </c>
      <c r="F21" s="20">
        <v>32</v>
      </c>
      <c r="G21" s="20">
        <v>187</v>
      </c>
      <c r="H21" s="15">
        <f>(G21/G82)*100</f>
        <v>3.4038990115950997E-2</v>
      </c>
      <c r="I21" s="21">
        <f t="shared" si="0"/>
        <v>131.25</v>
      </c>
      <c r="J21" s="22">
        <f t="shared" si="0"/>
        <v>90.909090909090907</v>
      </c>
    </row>
    <row r="22" spans="1:10" ht="15.75" thickBot="1" x14ac:dyDescent="0.3">
      <c r="A22" s="18" t="s">
        <v>41</v>
      </c>
      <c r="B22" s="19" t="s">
        <v>42</v>
      </c>
      <c r="C22" s="20">
        <v>9649</v>
      </c>
      <c r="D22" s="20">
        <v>51389</v>
      </c>
      <c r="E22" s="15">
        <f>(D22/D82)*100</f>
        <v>9.0596566818692263</v>
      </c>
      <c r="F22" s="20">
        <v>9700</v>
      </c>
      <c r="G22" s="20">
        <v>53919</v>
      </c>
      <c r="H22" s="15">
        <f>(G22/G82)*100</f>
        <v>9.8146968345559458</v>
      </c>
      <c r="I22" s="21">
        <f t="shared" si="0"/>
        <v>99.474226804123717</v>
      </c>
      <c r="J22" s="22">
        <f t="shared" si="0"/>
        <v>95.307776479534112</v>
      </c>
    </row>
    <row r="23" spans="1:10" ht="15.75" thickBot="1" x14ac:dyDescent="0.3">
      <c r="A23" s="18" t="s">
        <v>43</v>
      </c>
      <c r="B23" s="19" t="s">
        <v>44</v>
      </c>
      <c r="C23" s="20">
        <v>20</v>
      </c>
      <c r="D23" s="20">
        <v>74</v>
      </c>
      <c r="E23" s="15">
        <f>(D23/D82)*100</f>
        <v>1.3045877414589169E-2</v>
      </c>
      <c r="F23" s="20">
        <v>10</v>
      </c>
      <c r="G23" s="20">
        <v>57</v>
      </c>
      <c r="H23" s="15">
        <f>(G23/G82)*100</f>
        <v>1.0375521051386134E-2</v>
      </c>
      <c r="I23" s="21">
        <f t="shared" si="0"/>
        <v>200</v>
      </c>
      <c r="J23" s="22">
        <f t="shared" si="0"/>
        <v>129.82456140350877</v>
      </c>
    </row>
    <row r="24" spans="1:10" ht="15.75" thickBot="1" x14ac:dyDescent="0.3">
      <c r="A24" s="18" t="s">
        <v>45</v>
      </c>
      <c r="B24" s="19" t="s">
        <v>46</v>
      </c>
      <c r="C24" s="20">
        <v>50</v>
      </c>
      <c r="D24" s="20">
        <v>175</v>
      </c>
      <c r="E24" s="15">
        <f>(D24/D82)*100</f>
        <v>3.0851737129096005E-2</v>
      </c>
      <c r="F24" s="20">
        <v>45</v>
      </c>
      <c r="G24" s="20">
        <v>132</v>
      </c>
      <c r="H24" s="15">
        <f>(G24/G82)*100</f>
        <v>2.402752243478894E-2</v>
      </c>
      <c r="I24" s="21">
        <f t="shared" si="0"/>
        <v>111.11111111111111</v>
      </c>
      <c r="J24" s="22">
        <f t="shared" si="0"/>
        <v>132.57575757575756</v>
      </c>
    </row>
    <row r="25" spans="1:10" ht="15.75" thickBot="1" x14ac:dyDescent="0.3">
      <c r="A25" s="18" t="s">
        <v>47</v>
      </c>
      <c r="B25" s="19" t="s">
        <v>48</v>
      </c>
      <c r="C25" s="20">
        <v>5</v>
      </c>
      <c r="D25" s="20">
        <v>23</v>
      </c>
      <c r="E25" s="15">
        <f>(D25/D82)*100</f>
        <v>4.0547997369669037E-3</v>
      </c>
      <c r="F25" s="20">
        <v>7</v>
      </c>
      <c r="G25" s="20">
        <v>23</v>
      </c>
      <c r="H25" s="15">
        <f>(G25/G82)*100</f>
        <v>4.1866137575768611E-3</v>
      </c>
      <c r="I25" s="21">
        <f t="shared" si="0"/>
        <v>71.428571428571431</v>
      </c>
      <c r="J25" s="22">
        <f t="shared" si="0"/>
        <v>100</v>
      </c>
    </row>
    <row r="26" spans="1:10" ht="15.75" thickBot="1" x14ac:dyDescent="0.3">
      <c r="A26" s="18" t="s">
        <v>49</v>
      </c>
      <c r="B26" s="19" t="s">
        <v>50</v>
      </c>
      <c r="C26" s="20">
        <v>192</v>
      </c>
      <c r="D26" s="20">
        <v>661</v>
      </c>
      <c r="E26" s="15">
        <f>(D26/D82)*100</f>
        <v>0.11653141852761408</v>
      </c>
      <c r="F26" s="20">
        <v>123</v>
      </c>
      <c r="G26" s="20">
        <v>495</v>
      </c>
      <c r="H26" s="15">
        <f>(G26/G82)*100</f>
        <v>9.0103209130458523E-2</v>
      </c>
      <c r="I26" s="21">
        <f t="shared" si="0"/>
        <v>156.09756097560975</v>
      </c>
      <c r="J26" s="22">
        <f t="shared" si="0"/>
        <v>133.53535353535352</v>
      </c>
    </row>
    <row r="27" spans="1:10" ht="15.75" thickBot="1" x14ac:dyDescent="0.3">
      <c r="A27" s="18" t="s">
        <v>51</v>
      </c>
      <c r="B27" s="19" t="s">
        <v>52</v>
      </c>
      <c r="C27" s="20">
        <v>103</v>
      </c>
      <c r="D27" s="20">
        <v>308</v>
      </c>
      <c r="E27" s="15">
        <f>(D27/D82)*100</f>
        <v>5.4299057347208975E-2</v>
      </c>
      <c r="F27" s="20">
        <v>59</v>
      </c>
      <c r="G27" s="20">
        <v>174</v>
      </c>
      <c r="H27" s="15">
        <f>(G27/G82)*100</f>
        <v>3.1672643209494512E-2</v>
      </c>
      <c r="I27" s="21">
        <f t="shared" si="0"/>
        <v>174.57627118644069</v>
      </c>
      <c r="J27" s="22">
        <f t="shared" si="0"/>
        <v>177.01149425287358</v>
      </c>
    </row>
    <row r="28" spans="1:10" ht="15.75" thickBot="1" x14ac:dyDescent="0.3">
      <c r="A28" s="18" t="s">
        <v>53</v>
      </c>
      <c r="B28" s="19" t="s">
        <v>54</v>
      </c>
      <c r="C28" s="20">
        <v>884</v>
      </c>
      <c r="D28" s="20">
        <v>4943</v>
      </c>
      <c r="E28" s="15">
        <f>(D28/D82)*100</f>
        <v>0.87142935216640904</v>
      </c>
      <c r="F28" s="20">
        <v>810</v>
      </c>
      <c r="G28" s="20">
        <v>5213</v>
      </c>
      <c r="H28" s="15">
        <f>(G28/G82)*100</f>
        <v>0.94890510948905105</v>
      </c>
      <c r="I28" s="21">
        <f t="shared" si="0"/>
        <v>109.13580246913581</v>
      </c>
      <c r="J28" s="22">
        <f t="shared" si="0"/>
        <v>94.820640705927488</v>
      </c>
    </row>
    <row r="29" spans="1:10" ht="15.75" thickBot="1" x14ac:dyDescent="0.3">
      <c r="A29" s="18" t="s">
        <v>55</v>
      </c>
      <c r="B29" s="19" t="s">
        <v>56</v>
      </c>
      <c r="C29" s="20">
        <v>168</v>
      </c>
      <c r="D29" s="20">
        <v>1075</v>
      </c>
      <c r="E29" s="15">
        <f>(D29/D82)*100</f>
        <v>0.18951781379301832</v>
      </c>
      <c r="F29" s="20">
        <v>229</v>
      </c>
      <c r="G29" s="20">
        <v>1592</v>
      </c>
      <c r="H29" s="15">
        <f>(G29/G82)*100</f>
        <v>0.28978648269836355</v>
      </c>
      <c r="I29" s="21">
        <f t="shared" si="0"/>
        <v>73.362445414847173</v>
      </c>
      <c r="J29" s="22">
        <f t="shared" si="0"/>
        <v>67.5251256281407</v>
      </c>
    </row>
    <row r="30" spans="1:10" ht="15.75" thickBot="1" x14ac:dyDescent="0.3">
      <c r="A30" s="18" t="s">
        <v>57</v>
      </c>
      <c r="B30" s="19" t="s">
        <v>58</v>
      </c>
      <c r="C30" s="20">
        <v>50</v>
      </c>
      <c r="D30" s="20">
        <v>122</v>
      </c>
      <c r="E30" s="15">
        <f>(D30/D82)*100</f>
        <v>2.1508068169998361E-2</v>
      </c>
      <c r="F30" s="20">
        <v>36</v>
      </c>
      <c r="G30" s="20">
        <v>112</v>
      </c>
      <c r="H30" s="15">
        <f>(G30/G82)*100</f>
        <v>2.038698873254819E-2</v>
      </c>
      <c r="I30" s="21">
        <f t="shared" si="0"/>
        <v>138.88888888888889</v>
      </c>
      <c r="J30" s="22">
        <f t="shared" si="0"/>
        <v>108.92857142857142</v>
      </c>
    </row>
    <row r="31" spans="1:10" ht="15.75" thickBot="1" x14ac:dyDescent="0.3">
      <c r="A31" s="18" t="s">
        <v>59</v>
      </c>
      <c r="B31" s="19" t="s">
        <v>60</v>
      </c>
      <c r="C31" s="20">
        <v>1903</v>
      </c>
      <c r="D31" s="20">
        <v>8171</v>
      </c>
      <c r="E31" s="15">
        <f>(D31/D82)*100</f>
        <v>1.440511680467677</v>
      </c>
      <c r="F31" s="20">
        <v>1979</v>
      </c>
      <c r="G31" s="20">
        <v>8187</v>
      </c>
      <c r="H31" s="15">
        <f>(G31/G82)*100</f>
        <v>1.4902524710122504</v>
      </c>
      <c r="I31" s="21">
        <f t="shared" si="0"/>
        <v>96.159676604345634</v>
      </c>
      <c r="J31" s="22">
        <f t="shared" si="0"/>
        <v>99.804568217906436</v>
      </c>
    </row>
    <row r="32" spans="1:10" ht="15.75" thickBot="1" x14ac:dyDescent="0.3">
      <c r="A32" s="18" t="s">
        <v>61</v>
      </c>
      <c r="B32" s="19" t="s">
        <v>62</v>
      </c>
      <c r="C32" s="20">
        <v>5553</v>
      </c>
      <c r="D32" s="20">
        <v>30866</v>
      </c>
      <c r="E32" s="15">
        <f>(D32/D82)*100</f>
        <v>5.4415412470095852</v>
      </c>
      <c r="F32" s="20">
        <v>5414</v>
      </c>
      <c r="G32" s="20">
        <v>31482</v>
      </c>
      <c r="H32" s="15">
        <f>(G32/G82)*100</f>
        <v>5.7305641006971619</v>
      </c>
      <c r="I32" s="21">
        <f t="shared" si="0"/>
        <v>102.56741780568896</v>
      </c>
      <c r="J32" s="22">
        <f t="shared" si="0"/>
        <v>98.043326345213131</v>
      </c>
    </row>
    <row r="33" spans="1:10" ht="15.75" thickBot="1" x14ac:dyDescent="0.3">
      <c r="A33" s="18" t="s">
        <v>63</v>
      </c>
      <c r="B33" s="19" t="s">
        <v>64</v>
      </c>
      <c r="C33" s="20">
        <v>8225</v>
      </c>
      <c r="D33" s="20">
        <v>51026</v>
      </c>
      <c r="E33" s="15">
        <f>(D33/D82)*100</f>
        <v>8.995661364281446</v>
      </c>
      <c r="F33" s="20">
        <v>8893</v>
      </c>
      <c r="G33" s="20">
        <v>56441</v>
      </c>
      <c r="H33" s="15">
        <f>(G33/G82)*100</f>
        <v>10.273768134408504</v>
      </c>
      <c r="I33" s="21">
        <f t="shared" si="0"/>
        <v>92.48847408073766</v>
      </c>
      <c r="J33" s="22">
        <f t="shared" si="0"/>
        <v>90.405910596906509</v>
      </c>
    </row>
    <row r="34" spans="1:10" ht="15.75" thickBot="1" x14ac:dyDescent="0.3">
      <c r="A34" s="18" t="s">
        <v>65</v>
      </c>
      <c r="B34" s="19" t="s">
        <v>66</v>
      </c>
      <c r="C34" s="20">
        <v>2357</v>
      </c>
      <c r="D34" s="20">
        <v>16744</v>
      </c>
      <c r="E34" s="15">
        <f>(D34/D82)*100</f>
        <v>2.9518942085119062</v>
      </c>
      <c r="F34" s="20">
        <v>2767</v>
      </c>
      <c r="G34" s="20">
        <v>18806</v>
      </c>
      <c r="H34" s="15">
        <f>(G34/G82)*100</f>
        <v>3.4231938402169759</v>
      </c>
      <c r="I34" s="21">
        <f t="shared" si="0"/>
        <v>85.182508131550421</v>
      </c>
      <c r="J34" s="22">
        <f t="shared" si="0"/>
        <v>89.035414229501214</v>
      </c>
    </row>
    <row r="35" spans="1:10" ht="15.75" thickBot="1" x14ac:dyDescent="0.3">
      <c r="A35" s="18" t="s">
        <v>67</v>
      </c>
      <c r="B35" s="19" t="s">
        <v>68</v>
      </c>
      <c r="C35" s="20">
        <v>1056</v>
      </c>
      <c r="D35" s="20">
        <v>3019</v>
      </c>
      <c r="E35" s="15">
        <f>(D35/D82)*100</f>
        <v>0.53223653938709059</v>
      </c>
      <c r="F35" s="20">
        <v>727</v>
      </c>
      <c r="G35" s="20">
        <v>2013</v>
      </c>
      <c r="H35" s="15">
        <f>(G35/G82)*100</f>
        <v>0.36641971713053134</v>
      </c>
      <c r="I35" s="21">
        <f t="shared" si="0"/>
        <v>145.25447042640991</v>
      </c>
      <c r="J35" s="22">
        <f t="shared" si="0"/>
        <v>149.97516145057128</v>
      </c>
    </row>
    <row r="36" spans="1:10" ht="15.75" thickBot="1" x14ac:dyDescent="0.3">
      <c r="A36" s="18" t="s">
        <v>69</v>
      </c>
      <c r="B36" s="19" t="s">
        <v>70</v>
      </c>
      <c r="C36" s="20">
        <v>351</v>
      </c>
      <c r="D36" s="20">
        <v>1477</v>
      </c>
      <c r="E36" s="15">
        <f>(D36/D82)*100</f>
        <v>0.26038866136957034</v>
      </c>
      <c r="F36" s="20">
        <v>313</v>
      </c>
      <c r="G36" s="20">
        <v>1463</v>
      </c>
      <c r="H36" s="15">
        <f>(G36/G82)*100</f>
        <v>0.26630504031891078</v>
      </c>
      <c r="I36" s="21">
        <f t="shared" si="0"/>
        <v>112.14057507987221</v>
      </c>
      <c r="J36" s="22">
        <f t="shared" si="0"/>
        <v>100.95693779904306</v>
      </c>
    </row>
    <row r="37" spans="1:10" ht="15.75" thickBot="1" x14ac:dyDescent="0.3">
      <c r="A37" s="18" t="s">
        <v>71</v>
      </c>
      <c r="B37" s="19" t="s">
        <v>72</v>
      </c>
      <c r="C37" s="20">
        <v>637</v>
      </c>
      <c r="D37" s="20">
        <v>4072</v>
      </c>
      <c r="E37" s="15">
        <f>(D37/D82)*100</f>
        <v>0.71787584908387969</v>
      </c>
      <c r="F37" s="20">
        <v>804</v>
      </c>
      <c r="G37" s="20">
        <v>3928</v>
      </c>
      <c r="H37" s="15">
        <f>(G37/G82)*100</f>
        <v>0.71500081912008295</v>
      </c>
      <c r="I37" s="21">
        <f t="shared" si="0"/>
        <v>79.228855721393032</v>
      </c>
      <c r="J37" s="22">
        <f t="shared" si="0"/>
        <v>103.66598778004072</v>
      </c>
    </row>
    <row r="38" spans="1:10" ht="15.75" thickBot="1" x14ac:dyDescent="0.3">
      <c r="A38" s="18" t="s">
        <v>73</v>
      </c>
      <c r="B38" s="19" t="s">
        <v>74</v>
      </c>
      <c r="C38" s="20">
        <v>665</v>
      </c>
      <c r="D38" s="20">
        <v>4650</v>
      </c>
      <c r="E38" s="15">
        <f>(D38/D82)*100</f>
        <v>0.8197747294302653</v>
      </c>
      <c r="F38" s="20">
        <v>586</v>
      </c>
      <c r="G38" s="20">
        <v>4142</v>
      </c>
      <c r="H38" s="15">
        <f>(G38/G82)*100</f>
        <v>0.75395452973405908</v>
      </c>
      <c r="I38" s="21">
        <f t="shared" si="0"/>
        <v>113.48122866894197</v>
      </c>
      <c r="J38" s="22">
        <f t="shared" si="0"/>
        <v>112.2646064703042</v>
      </c>
    </row>
    <row r="39" spans="1:10" ht="15.75" thickBot="1" x14ac:dyDescent="0.3">
      <c r="A39" s="18" t="s">
        <v>75</v>
      </c>
      <c r="B39" s="19" t="s">
        <v>76</v>
      </c>
      <c r="C39" s="20">
        <v>3200</v>
      </c>
      <c r="D39" s="20">
        <v>23447</v>
      </c>
      <c r="E39" s="15">
        <f>(D39/D82)*100</f>
        <v>4.1336038883766522</v>
      </c>
      <c r="F39" s="20">
        <v>3206</v>
      </c>
      <c r="G39" s="20">
        <v>24107</v>
      </c>
      <c r="H39" s="15">
        <f>(G39/G82)*100</f>
        <v>4.388117297995886</v>
      </c>
      <c r="I39" s="21">
        <f t="shared" si="0"/>
        <v>99.812850904553969</v>
      </c>
      <c r="J39" s="22">
        <f t="shared" si="0"/>
        <v>97.26220599825777</v>
      </c>
    </row>
    <row r="40" spans="1:10" ht="15.75" thickBot="1" x14ac:dyDescent="0.3">
      <c r="A40" s="18" t="s">
        <v>77</v>
      </c>
      <c r="B40" s="19" t="s">
        <v>78</v>
      </c>
      <c r="C40" s="20">
        <v>988</v>
      </c>
      <c r="D40" s="20">
        <v>6639</v>
      </c>
      <c r="E40" s="15">
        <f>(D40/D82)*100</f>
        <v>1.1704267588575337</v>
      </c>
      <c r="F40" s="20">
        <v>1129</v>
      </c>
      <c r="G40" s="20">
        <v>8482</v>
      </c>
      <c r="H40" s="15">
        <f>(G40/G82)*100</f>
        <v>1.5439503431203014</v>
      </c>
      <c r="I40" s="21">
        <f t="shared" si="0"/>
        <v>87.511071744906999</v>
      </c>
      <c r="J40" s="22">
        <f t="shared" si="0"/>
        <v>78.271634048573446</v>
      </c>
    </row>
    <row r="41" spans="1:10" ht="15.75" thickBot="1" x14ac:dyDescent="0.3">
      <c r="A41" s="18" t="s">
        <v>79</v>
      </c>
      <c r="B41" s="19" t="s">
        <v>80</v>
      </c>
      <c r="C41" s="20">
        <v>3992</v>
      </c>
      <c r="D41" s="20">
        <v>9830</v>
      </c>
      <c r="E41" s="15">
        <f>(D41/D82)*100</f>
        <v>1.7329861484515072</v>
      </c>
      <c r="F41" s="20">
        <v>3231</v>
      </c>
      <c r="G41" s="20">
        <v>8501</v>
      </c>
      <c r="H41" s="15">
        <f>(G41/G82)*100</f>
        <v>1.5474088501374301</v>
      </c>
      <c r="I41" s="21">
        <f t="shared" si="0"/>
        <v>123.55307954193748</v>
      </c>
      <c r="J41" s="22">
        <f t="shared" si="0"/>
        <v>115.63345488766028</v>
      </c>
    </row>
    <row r="42" spans="1:10" ht="15.75" thickBot="1" x14ac:dyDescent="0.3">
      <c r="A42" s="18" t="s">
        <v>81</v>
      </c>
      <c r="B42" s="19" t="s">
        <v>82</v>
      </c>
      <c r="C42" s="20">
        <v>5751</v>
      </c>
      <c r="D42" s="23">
        <v>27803</v>
      </c>
      <c r="E42" s="15">
        <f>(D42/D82)*100</f>
        <v>4.9015476994300355</v>
      </c>
      <c r="F42" s="20">
        <v>5519</v>
      </c>
      <c r="G42" s="23">
        <v>27752</v>
      </c>
      <c r="H42" s="15">
        <f>(G42/G82)*100</f>
        <v>5.0516045652292627</v>
      </c>
      <c r="I42" s="21">
        <f t="shared" si="0"/>
        <v>104.20366008334842</v>
      </c>
      <c r="J42" s="22">
        <f t="shared" si="0"/>
        <v>100.18377053906025</v>
      </c>
    </row>
    <row r="43" spans="1:10" ht="15.75" thickBot="1" x14ac:dyDescent="0.3">
      <c r="A43" s="18" t="s">
        <v>83</v>
      </c>
      <c r="B43" s="19" t="s">
        <v>84</v>
      </c>
      <c r="C43" s="20">
        <v>2465</v>
      </c>
      <c r="D43" s="23">
        <v>10646</v>
      </c>
      <c r="E43" s="15">
        <f>(D43/D82)*100</f>
        <v>1.8768433912934634</v>
      </c>
      <c r="F43" s="20">
        <v>2301</v>
      </c>
      <c r="G43" s="23">
        <v>10095</v>
      </c>
      <c r="H43" s="15">
        <f>(G43/G82)*100</f>
        <v>1.837559386206018</v>
      </c>
      <c r="I43" s="21">
        <f t="shared" si="0"/>
        <v>107.12733594089525</v>
      </c>
      <c r="J43" s="22">
        <f t="shared" si="0"/>
        <v>105.45814759782071</v>
      </c>
    </row>
    <row r="44" spans="1:10" ht="15.75" thickBot="1" x14ac:dyDescent="0.3">
      <c r="A44" s="18" t="s">
        <v>85</v>
      </c>
      <c r="B44" s="19" t="s">
        <v>86</v>
      </c>
      <c r="C44" s="20">
        <v>348</v>
      </c>
      <c r="D44" s="23">
        <v>1104</v>
      </c>
      <c r="E44" s="15">
        <f>(D44/D82)*100</f>
        <v>0.19463038737441138</v>
      </c>
      <c r="F44" s="20">
        <v>385</v>
      </c>
      <c r="G44" s="23">
        <v>1269</v>
      </c>
      <c r="H44" s="15">
        <f>(G44/G82)*100</f>
        <v>0.23099186340717551</v>
      </c>
      <c r="I44" s="21">
        <f t="shared" si="0"/>
        <v>90.389610389610382</v>
      </c>
      <c r="J44" s="22">
        <f t="shared" si="0"/>
        <v>86.997635933806151</v>
      </c>
    </row>
    <row r="45" spans="1:10" ht="15.75" thickBot="1" x14ac:dyDescent="0.3">
      <c r="A45" s="18" t="s">
        <v>87</v>
      </c>
      <c r="B45" s="19" t="s">
        <v>88</v>
      </c>
      <c r="C45" s="20">
        <v>19846</v>
      </c>
      <c r="D45" s="23">
        <v>77869</v>
      </c>
      <c r="E45" s="15">
        <f>(D45/D82)*100</f>
        <v>13.727965248603297</v>
      </c>
      <c r="F45" s="20">
        <v>16763</v>
      </c>
      <c r="G45" s="23">
        <v>68507</v>
      </c>
      <c r="H45" s="15">
        <f>(G45/G82)*100</f>
        <v>12.470102116970349</v>
      </c>
      <c r="I45" s="21">
        <f t="shared" si="0"/>
        <v>118.39169599713655</v>
      </c>
      <c r="J45" s="22">
        <f t="shared" si="0"/>
        <v>113.66575678397828</v>
      </c>
    </row>
    <row r="46" spans="1:10" ht="15.75" thickBot="1" x14ac:dyDescent="0.3">
      <c r="A46" s="18" t="s">
        <v>89</v>
      </c>
      <c r="B46" s="19" t="s">
        <v>90</v>
      </c>
      <c r="C46" s="20">
        <v>180</v>
      </c>
      <c r="D46" s="23">
        <v>1102</v>
      </c>
      <c r="E46" s="15">
        <f>(D46/D82)*100</f>
        <v>0.19427779609293599</v>
      </c>
      <c r="F46" s="20">
        <v>204</v>
      </c>
      <c r="G46" s="23">
        <v>1215</v>
      </c>
      <c r="H46" s="15">
        <f>(G46/G82)*100</f>
        <v>0.22116242241112549</v>
      </c>
      <c r="I46" s="21">
        <f t="shared" si="0"/>
        <v>88.235294117647058</v>
      </c>
      <c r="J46" s="22">
        <f t="shared" si="0"/>
        <v>90.699588477366262</v>
      </c>
    </row>
    <row r="47" spans="1:10" ht="15.75" thickBot="1" x14ac:dyDescent="0.3">
      <c r="A47" s="18" t="s">
        <v>91</v>
      </c>
      <c r="B47" s="19" t="s">
        <v>92</v>
      </c>
      <c r="C47" s="20">
        <v>38</v>
      </c>
      <c r="D47" s="23">
        <v>141</v>
      </c>
      <c r="E47" s="15">
        <f>(D47/D82)*100</f>
        <v>2.4857685344014498E-2</v>
      </c>
      <c r="F47" s="20">
        <v>50</v>
      </c>
      <c r="G47" s="23">
        <v>184</v>
      </c>
      <c r="H47" s="15">
        <f>(G47/G82)*100</f>
        <v>3.3492910060614889E-2</v>
      </c>
      <c r="I47" s="21">
        <f t="shared" si="0"/>
        <v>76</v>
      </c>
      <c r="J47" s="22">
        <f t="shared" si="0"/>
        <v>76.630434782608688</v>
      </c>
    </row>
    <row r="48" spans="1:10" ht="15.75" thickBot="1" x14ac:dyDescent="0.3">
      <c r="A48" s="18" t="s">
        <v>93</v>
      </c>
      <c r="B48" s="19" t="s">
        <v>94</v>
      </c>
      <c r="C48" s="20">
        <v>407</v>
      </c>
      <c r="D48" s="23">
        <v>1151</v>
      </c>
      <c r="E48" s="15">
        <f>(D48/D82)*100</f>
        <v>0.20291628248908289</v>
      </c>
      <c r="F48" s="20">
        <v>438</v>
      </c>
      <c r="G48" s="23">
        <v>1123</v>
      </c>
      <c r="H48" s="15">
        <f>(G48/G82)*100</f>
        <v>0.20441596738081802</v>
      </c>
      <c r="I48" s="21">
        <f t="shared" si="0"/>
        <v>92.922374429223737</v>
      </c>
      <c r="J48" s="22">
        <f t="shared" si="0"/>
        <v>102.49332146037401</v>
      </c>
    </row>
    <row r="49" spans="1:10" ht="15.75" thickBot="1" x14ac:dyDescent="0.3">
      <c r="A49" s="18" t="s">
        <v>95</v>
      </c>
      <c r="B49" s="19" t="s">
        <v>96</v>
      </c>
      <c r="C49" s="20">
        <v>99</v>
      </c>
      <c r="D49" s="23">
        <v>363</v>
      </c>
      <c r="E49" s="15">
        <f>(D49/D82)*100</f>
        <v>6.3995317587782014E-2</v>
      </c>
      <c r="F49" s="20">
        <v>52</v>
      </c>
      <c r="G49" s="23">
        <v>205</v>
      </c>
      <c r="H49" s="15">
        <f>(G49/G82)*100</f>
        <v>3.7315470447967673E-2</v>
      </c>
      <c r="I49" s="21">
        <f t="shared" si="0"/>
        <v>190.38461538461539</v>
      </c>
      <c r="J49" s="22">
        <f t="shared" si="0"/>
        <v>177.07317073170731</v>
      </c>
    </row>
    <row r="50" spans="1:10" ht="15.75" thickBot="1" x14ac:dyDescent="0.3">
      <c r="A50" s="18" t="s">
        <v>97</v>
      </c>
      <c r="B50" s="19" t="s">
        <v>98</v>
      </c>
      <c r="C50" s="20">
        <v>25</v>
      </c>
      <c r="D50" s="23">
        <v>66</v>
      </c>
      <c r="E50" s="15">
        <f>(D50/D82)*100</f>
        <v>1.1635512288687639E-2</v>
      </c>
      <c r="F50" s="20">
        <v>5</v>
      </c>
      <c r="G50" s="23">
        <v>8</v>
      </c>
      <c r="H50" s="15">
        <f>(G50/G82)*100</f>
        <v>1.4562134808962994E-3</v>
      </c>
      <c r="I50" s="21">
        <f t="shared" si="0"/>
        <v>500</v>
      </c>
      <c r="J50" s="22">
        <f t="shared" si="0"/>
        <v>825</v>
      </c>
    </row>
    <row r="51" spans="1:10" ht="15.75" thickBot="1" x14ac:dyDescent="0.3">
      <c r="A51" s="18" t="s">
        <v>99</v>
      </c>
      <c r="B51" s="19" t="s">
        <v>100</v>
      </c>
      <c r="C51" s="20">
        <v>179</v>
      </c>
      <c r="D51" s="23">
        <v>628</v>
      </c>
      <c r="E51" s="15">
        <f>(D51/D82)*100</f>
        <v>0.11071366238327024</v>
      </c>
      <c r="F51" s="20">
        <v>167</v>
      </c>
      <c r="G51" s="23">
        <v>581</v>
      </c>
      <c r="H51" s="15">
        <f>(G51/G82)*100</f>
        <v>0.10575750405009375</v>
      </c>
      <c r="I51" s="21">
        <f t="shared" si="0"/>
        <v>107.18562874251496</v>
      </c>
      <c r="J51" s="22">
        <f t="shared" si="0"/>
        <v>108.08950086058519</v>
      </c>
    </row>
    <row r="52" spans="1:10" ht="15.75" thickBot="1" x14ac:dyDescent="0.3">
      <c r="A52" s="18" t="s">
        <v>101</v>
      </c>
      <c r="B52" s="19" t="s">
        <v>102</v>
      </c>
      <c r="C52" s="20">
        <v>3984</v>
      </c>
      <c r="D52" s="23">
        <v>11050</v>
      </c>
      <c r="E52" s="15">
        <f>(D52/D82)*100</f>
        <v>1.948066830151491</v>
      </c>
      <c r="F52" s="20">
        <v>2929</v>
      </c>
      <c r="G52" s="23">
        <v>7937</v>
      </c>
      <c r="H52" s="15">
        <f>(G52/G82)*100</f>
        <v>1.444745799734241</v>
      </c>
      <c r="I52" s="21">
        <f t="shared" si="0"/>
        <v>136.01911915329464</v>
      </c>
      <c r="J52" s="22">
        <f t="shared" si="0"/>
        <v>139.22136827516692</v>
      </c>
    </row>
    <row r="53" spans="1:10" ht="15.75" thickBot="1" x14ac:dyDescent="0.3">
      <c r="A53" s="18" t="s">
        <v>103</v>
      </c>
      <c r="B53" s="19" t="s">
        <v>104</v>
      </c>
      <c r="C53" s="20">
        <v>13816</v>
      </c>
      <c r="D53" s="23">
        <v>35257</v>
      </c>
      <c r="E53" s="15">
        <f>(D53/D82)*100</f>
        <v>6.2156554054887883</v>
      </c>
      <c r="F53" s="20">
        <v>11562</v>
      </c>
      <c r="G53" s="23">
        <v>31059</v>
      </c>
      <c r="H53" s="15">
        <f>(G53/G82)*100</f>
        <v>5.6535668128947707</v>
      </c>
      <c r="I53" s="21">
        <f t="shared" si="0"/>
        <v>119.49489707663035</v>
      </c>
      <c r="J53" s="22">
        <f t="shared" si="0"/>
        <v>113.51621108213401</v>
      </c>
    </row>
    <row r="54" spans="1:10" ht="15.75" thickBot="1" x14ac:dyDescent="0.3">
      <c r="A54" s="18" t="s">
        <v>105</v>
      </c>
      <c r="B54" s="19" t="s">
        <v>106</v>
      </c>
      <c r="C54" s="20">
        <v>1</v>
      </c>
      <c r="D54" s="23">
        <v>1</v>
      </c>
      <c r="E54" s="15">
        <f>(D54/D82)*100</f>
        <v>1.7629564073769148E-4</v>
      </c>
      <c r="F54" s="20">
        <v>18</v>
      </c>
      <c r="G54" s="23">
        <v>46</v>
      </c>
      <c r="H54" s="15">
        <f>(G54/G82)*100</f>
        <v>8.3732275151537222E-3</v>
      </c>
      <c r="I54" s="21">
        <f t="shared" si="0"/>
        <v>5.5555555555555554</v>
      </c>
      <c r="J54" s="22">
        <f t="shared" si="0"/>
        <v>2.1739130434782608</v>
      </c>
    </row>
    <row r="55" spans="1:10" ht="15.75" thickBot="1" x14ac:dyDescent="0.3">
      <c r="A55" s="18" t="s">
        <v>107</v>
      </c>
      <c r="B55" s="19" t="s">
        <v>108</v>
      </c>
      <c r="C55" s="20">
        <v>687</v>
      </c>
      <c r="D55" s="23">
        <v>1670</v>
      </c>
      <c r="E55" s="15">
        <f>(D55/D82)*100</f>
        <v>0.29441372003194477</v>
      </c>
      <c r="F55" s="20">
        <v>584</v>
      </c>
      <c r="G55" s="23">
        <v>1335</v>
      </c>
      <c r="H55" s="15">
        <f>(G55/G82)*100</f>
        <v>0.24300562462456995</v>
      </c>
      <c r="I55" s="21">
        <f t="shared" si="0"/>
        <v>117.63698630136987</v>
      </c>
      <c r="J55" s="22">
        <f t="shared" si="0"/>
        <v>125.09363295880149</v>
      </c>
    </row>
    <row r="56" spans="1:10" ht="15.75" thickBot="1" x14ac:dyDescent="0.3">
      <c r="A56" s="18" t="s">
        <v>109</v>
      </c>
      <c r="B56" s="19" t="s">
        <v>110</v>
      </c>
      <c r="C56" s="20">
        <v>5949</v>
      </c>
      <c r="D56" s="23">
        <v>15489</v>
      </c>
      <c r="E56" s="15">
        <f>(D56/D82)*100</f>
        <v>2.730643179386103</v>
      </c>
      <c r="F56" s="20">
        <v>5042</v>
      </c>
      <c r="G56" s="23">
        <v>13833</v>
      </c>
      <c r="H56" s="15">
        <f>(G56/G82)*100</f>
        <v>2.5179751351548139</v>
      </c>
      <c r="I56" s="21">
        <f t="shared" si="0"/>
        <v>117.98889329631099</v>
      </c>
      <c r="J56" s="22">
        <f t="shared" si="0"/>
        <v>111.97137280416396</v>
      </c>
    </row>
    <row r="57" spans="1:10" ht="15.75" thickBot="1" x14ac:dyDescent="0.3">
      <c r="A57" s="18" t="s">
        <v>111</v>
      </c>
      <c r="B57" s="19" t="s">
        <v>112</v>
      </c>
      <c r="C57" s="20">
        <v>349</v>
      </c>
      <c r="D57" s="23">
        <v>935</v>
      </c>
      <c r="E57" s="15">
        <f>(D57/D82)*100</f>
        <v>0.16483642408974153</v>
      </c>
      <c r="F57" s="20">
        <v>254</v>
      </c>
      <c r="G57" s="23">
        <v>612</v>
      </c>
      <c r="H57" s="15">
        <f>(G57/G82)*100</f>
        <v>0.11140033128856691</v>
      </c>
      <c r="I57" s="21">
        <f t="shared" si="0"/>
        <v>137.4015748031496</v>
      </c>
      <c r="J57" s="22">
        <f t="shared" si="0"/>
        <v>152.77777777777777</v>
      </c>
    </row>
    <row r="58" spans="1:10" ht="15.75" thickBot="1" x14ac:dyDescent="0.3">
      <c r="A58" s="18" t="s">
        <v>113</v>
      </c>
      <c r="B58" s="19" t="s">
        <v>114</v>
      </c>
      <c r="C58" s="20">
        <v>420</v>
      </c>
      <c r="D58" s="23">
        <v>1071</v>
      </c>
      <c r="E58" s="15">
        <f>(D58/D82)*100</f>
        <v>0.18881263123006758</v>
      </c>
      <c r="F58" s="20">
        <v>305</v>
      </c>
      <c r="G58" s="23">
        <v>742</v>
      </c>
      <c r="H58" s="15">
        <f>(G58/G82)*100</f>
        <v>0.13506380035313179</v>
      </c>
      <c r="I58" s="21">
        <f t="shared" si="0"/>
        <v>137.70491803278688</v>
      </c>
      <c r="J58" s="22">
        <f t="shared" si="0"/>
        <v>144.33962264150944</v>
      </c>
    </row>
    <row r="59" spans="1:10" ht="15.75" thickBot="1" x14ac:dyDescent="0.3">
      <c r="A59" s="18" t="s">
        <v>115</v>
      </c>
      <c r="B59" s="19" t="s">
        <v>116</v>
      </c>
      <c r="C59" s="20">
        <v>524</v>
      </c>
      <c r="D59" s="23">
        <v>1336</v>
      </c>
      <c r="E59" s="15">
        <f>(D59/D82)*100</f>
        <v>0.23553097602555581</v>
      </c>
      <c r="F59" s="20">
        <v>396</v>
      </c>
      <c r="G59" s="23">
        <v>1069</v>
      </c>
      <c r="H59" s="15">
        <f>(G59/G82)*100</f>
        <v>0.194586526384768</v>
      </c>
      <c r="I59" s="21">
        <f t="shared" si="0"/>
        <v>132.32323232323233</v>
      </c>
      <c r="J59" s="22">
        <f t="shared" si="0"/>
        <v>124.97661365762396</v>
      </c>
    </row>
    <row r="60" spans="1:10" ht="15.75" thickBot="1" x14ac:dyDescent="0.3">
      <c r="A60" s="18" t="s">
        <v>117</v>
      </c>
      <c r="B60" s="19" t="s">
        <v>118</v>
      </c>
      <c r="C60" s="20">
        <v>74</v>
      </c>
      <c r="D60" s="23">
        <v>159</v>
      </c>
      <c r="E60" s="15">
        <f>(D60/D82)*100</f>
        <v>2.8031006877292944E-2</v>
      </c>
      <c r="F60" s="20">
        <v>52</v>
      </c>
      <c r="G60" s="23">
        <v>116</v>
      </c>
      <c r="H60" s="15">
        <f>(G60/G82)*100</f>
        <v>2.111509547299634E-2</v>
      </c>
      <c r="I60" s="21">
        <f t="shared" si="0"/>
        <v>142.30769230769232</v>
      </c>
      <c r="J60" s="22">
        <f t="shared" si="0"/>
        <v>137.06896551724137</v>
      </c>
    </row>
    <row r="61" spans="1:10" ht="15.75" thickBot="1" x14ac:dyDescent="0.3">
      <c r="A61" s="18" t="s">
        <v>119</v>
      </c>
      <c r="B61" s="19" t="s">
        <v>120</v>
      </c>
      <c r="C61" s="20">
        <v>687</v>
      </c>
      <c r="D61" s="23">
        <v>1684</v>
      </c>
      <c r="E61" s="15">
        <f>(D61/D82)*100</f>
        <v>0.29688185900227243</v>
      </c>
      <c r="F61" s="20">
        <v>285</v>
      </c>
      <c r="G61" s="23">
        <v>659</v>
      </c>
      <c r="H61" s="15">
        <f>(G61/G82)*100</f>
        <v>0.11995558548883267</v>
      </c>
      <c r="I61" s="21">
        <f t="shared" si="0"/>
        <v>241.05263157894737</v>
      </c>
      <c r="J61" s="22">
        <f t="shared" si="0"/>
        <v>255.53869499241273</v>
      </c>
    </row>
    <row r="62" spans="1:10" ht="15.75" thickBot="1" x14ac:dyDescent="0.3">
      <c r="A62" s="18" t="s">
        <v>121</v>
      </c>
      <c r="B62" s="19" t="s">
        <v>122</v>
      </c>
      <c r="C62" s="20">
        <v>24</v>
      </c>
      <c r="D62" s="23">
        <v>80</v>
      </c>
      <c r="E62" s="15">
        <f>(D62/D82)*100</f>
        <v>1.410365125901532E-2</v>
      </c>
      <c r="F62" s="20">
        <v>11</v>
      </c>
      <c r="G62" s="23">
        <v>28</v>
      </c>
      <c r="H62" s="15">
        <f>(G62/G82)*100</f>
        <v>5.0967471831370476E-3</v>
      </c>
      <c r="I62" s="21">
        <f t="shared" si="0"/>
        <v>218.18181818181816</v>
      </c>
      <c r="J62" s="22">
        <f t="shared" si="0"/>
        <v>285.71428571428572</v>
      </c>
    </row>
    <row r="63" spans="1:10" ht="15.75" thickBot="1" x14ac:dyDescent="0.3">
      <c r="A63" s="18" t="s">
        <v>123</v>
      </c>
      <c r="B63" s="19" t="s">
        <v>124</v>
      </c>
      <c r="C63" s="20">
        <v>193</v>
      </c>
      <c r="D63" s="23">
        <v>456</v>
      </c>
      <c r="E63" s="15">
        <f>(D63/D82)*100</f>
        <v>8.0390812176387313E-2</v>
      </c>
      <c r="F63" s="20">
        <v>191</v>
      </c>
      <c r="G63" s="23">
        <v>479</v>
      </c>
      <c r="H63" s="15">
        <f>(G63/G82)*100</f>
        <v>8.7190782168665923E-2</v>
      </c>
      <c r="I63" s="21">
        <f t="shared" si="0"/>
        <v>101.04712041884815</v>
      </c>
      <c r="J63" s="22">
        <f t="shared" si="0"/>
        <v>95.198329853862219</v>
      </c>
    </row>
    <row r="64" spans="1:10" ht="15.75" thickBot="1" x14ac:dyDescent="0.3">
      <c r="A64" s="18" t="s">
        <v>125</v>
      </c>
      <c r="B64" s="19" t="s">
        <v>126</v>
      </c>
      <c r="C64" s="20">
        <v>1217</v>
      </c>
      <c r="D64" s="23">
        <v>2016</v>
      </c>
      <c r="E64" s="15">
        <f>(D64/D82)*100</f>
        <v>0.35541201172718601</v>
      </c>
      <c r="F64" s="20">
        <v>1696</v>
      </c>
      <c r="G64" s="23">
        <v>2435</v>
      </c>
      <c r="H64" s="15">
        <f>(G64/G82)*100</f>
        <v>0.44323497824781111</v>
      </c>
      <c r="I64" s="21">
        <f t="shared" si="0"/>
        <v>71.757075471698116</v>
      </c>
      <c r="J64" s="22">
        <f t="shared" si="0"/>
        <v>82.792607802874741</v>
      </c>
    </row>
    <row r="65" spans="1:10" ht="15.75" thickBot="1" x14ac:dyDescent="0.3">
      <c r="A65" s="18" t="s">
        <v>127</v>
      </c>
      <c r="B65" s="19" t="s">
        <v>128</v>
      </c>
      <c r="C65" s="20">
        <v>17</v>
      </c>
      <c r="D65" s="24">
        <v>54</v>
      </c>
      <c r="E65" s="15">
        <f>(D65/D82)*100</f>
        <v>9.5199645998353399E-3</v>
      </c>
      <c r="F65" s="20">
        <v>6</v>
      </c>
      <c r="G65" s="24">
        <v>28</v>
      </c>
      <c r="H65" s="15">
        <f>(G65/G82)*100</f>
        <v>5.0967471831370476E-3</v>
      </c>
      <c r="I65" s="21">
        <f t="shared" si="0"/>
        <v>283.33333333333337</v>
      </c>
      <c r="J65" s="22">
        <f t="shared" si="0"/>
        <v>192.85714285714286</v>
      </c>
    </row>
    <row r="66" spans="1:10" ht="15.75" thickBot="1" x14ac:dyDescent="0.3">
      <c r="A66" s="18" t="s">
        <v>129</v>
      </c>
      <c r="B66" s="19" t="s">
        <v>130</v>
      </c>
      <c r="C66" s="20">
        <v>20</v>
      </c>
      <c r="D66" s="24">
        <v>45</v>
      </c>
      <c r="E66" s="15">
        <f>(D66/D82)*100</f>
        <v>7.9333038331961155E-3</v>
      </c>
      <c r="F66" s="20">
        <v>11</v>
      </c>
      <c r="G66" s="24">
        <v>36</v>
      </c>
      <c r="H66" s="15">
        <f>(G66/G82)*100</f>
        <v>6.5529606640333466E-3</v>
      </c>
      <c r="I66" s="21">
        <f t="shared" si="0"/>
        <v>181.81818181818181</v>
      </c>
      <c r="J66" s="22">
        <f t="shared" si="0"/>
        <v>125</v>
      </c>
    </row>
    <row r="67" spans="1:10" ht="15.75" thickBot="1" x14ac:dyDescent="0.3">
      <c r="A67" s="18" t="s">
        <v>131</v>
      </c>
      <c r="B67" s="19" t="s">
        <v>132</v>
      </c>
      <c r="C67" s="20">
        <v>9</v>
      </c>
      <c r="D67" s="24">
        <v>51</v>
      </c>
      <c r="E67" s="15">
        <f>(D67/D82)*100</f>
        <v>8.9910776776222657E-3</v>
      </c>
      <c r="F67" s="20">
        <v>6</v>
      </c>
      <c r="G67" s="24">
        <v>18</v>
      </c>
      <c r="H67" s="15">
        <f>(G67/G82)*100</f>
        <v>3.2764803320166733E-3</v>
      </c>
      <c r="I67" s="21">
        <f t="shared" si="0"/>
        <v>150</v>
      </c>
      <c r="J67" s="22">
        <f t="shared" si="0"/>
        <v>283.33333333333337</v>
      </c>
    </row>
    <row r="68" spans="1:10" ht="15.75" thickBot="1" x14ac:dyDescent="0.3">
      <c r="A68" s="18" t="s">
        <v>133</v>
      </c>
      <c r="B68" s="19" t="s">
        <v>134</v>
      </c>
      <c r="C68" s="20">
        <v>522</v>
      </c>
      <c r="D68" s="24">
        <v>987</v>
      </c>
      <c r="E68" s="15">
        <f>(D68/D82)*100</f>
        <v>0.17400379740810148</v>
      </c>
      <c r="F68" s="20">
        <v>451</v>
      </c>
      <c r="G68" s="24">
        <v>604</v>
      </c>
      <c r="H68" s="15">
        <f>(G68/G82)*100</f>
        <v>0.1099441178076706</v>
      </c>
      <c r="I68" s="21">
        <f t="shared" si="0"/>
        <v>115.74279379157429</v>
      </c>
      <c r="J68" s="22">
        <f t="shared" si="0"/>
        <v>163.41059602649005</v>
      </c>
    </row>
    <row r="69" spans="1:10" ht="15.75" thickBot="1" x14ac:dyDescent="0.3">
      <c r="A69" s="18" t="s">
        <v>135</v>
      </c>
      <c r="B69" s="19" t="s">
        <v>136</v>
      </c>
      <c r="C69" s="20">
        <v>2709</v>
      </c>
      <c r="D69" s="24">
        <v>3662</v>
      </c>
      <c r="E69" s="15">
        <f>(D69/D82)*100</f>
        <v>0.64559463638142622</v>
      </c>
      <c r="F69" s="20">
        <v>834</v>
      </c>
      <c r="G69" s="24">
        <v>1241</v>
      </c>
      <c r="H69" s="15">
        <f>(G69/G82)*100</f>
        <v>0.22589511622403843</v>
      </c>
      <c r="I69" s="21">
        <f t="shared" si="0"/>
        <v>324.82014388489205</v>
      </c>
      <c r="J69" s="22">
        <f t="shared" si="0"/>
        <v>295.0846091861402</v>
      </c>
    </row>
    <row r="70" spans="1:10" ht="15.75" thickBot="1" x14ac:dyDescent="0.3">
      <c r="A70" s="18" t="s">
        <v>137</v>
      </c>
      <c r="B70" s="19" t="s">
        <v>138</v>
      </c>
      <c r="C70" s="20">
        <v>48</v>
      </c>
      <c r="D70" s="24">
        <v>168</v>
      </c>
      <c r="E70" s="15">
        <f>(D70/D82)*100</f>
        <v>2.9617667643932172E-2</v>
      </c>
      <c r="F70" s="20">
        <v>19</v>
      </c>
      <c r="G70" s="24">
        <v>73</v>
      </c>
      <c r="H70" s="15">
        <f>(G70/G82)*100</f>
        <v>1.3287948013178733E-2</v>
      </c>
      <c r="I70" s="21">
        <f t="shared" si="0"/>
        <v>252.63157894736841</v>
      </c>
      <c r="J70" s="22">
        <f t="shared" si="0"/>
        <v>230.13698630136986</v>
      </c>
    </row>
    <row r="71" spans="1:10" ht="15.75" thickBot="1" x14ac:dyDescent="0.3">
      <c r="A71" s="18" t="s">
        <v>139</v>
      </c>
      <c r="B71" s="19" t="s">
        <v>140</v>
      </c>
      <c r="C71" s="20">
        <v>0</v>
      </c>
      <c r="D71" s="24">
        <v>0</v>
      </c>
      <c r="E71" s="15">
        <f>(D71/D82)*100</f>
        <v>0</v>
      </c>
      <c r="F71" s="20">
        <v>0</v>
      </c>
      <c r="G71" s="24">
        <v>0</v>
      </c>
      <c r="H71" s="15">
        <f>(G71/G82)*100</f>
        <v>0</v>
      </c>
      <c r="I71" s="21" t="e">
        <f t="shared" si="0"/>
        <v>#DIV/0!</v>
      </c>
      <c r="J71" s="22" t="e">
        <f t="shared" si="0"/>
        <v>#DIV/0!</v>
      </c>
    </row>
    <row r="72" spans="1:10" ht="15.75" thickBot="1" x14ac:dyDescent="0.3">
      <c r="A72" s="18" t="s">
        <v>141</v>
      </c>
      <c r="B72" s="19" t="s">
        <v>142</v>
      </c>
      <c r="C72" s="20">
        <v>7</v>
      </c>
      <c r="D72" s="24">
        <v>19</v>
      </c>
      <c r="E72" s="15">
        <f>(D72/D82)*100</f>
        <v>3.3496171740161384E-3</v>
      </c>
      <c r="F72" s="20">
        <v>9</v>
      </c>
      <c r="G72" s="24">
        <v>35</v>
      </c>
      <c r="H72" s="15">
        <f>(G72/G82)*100</f>
        <v>6.3709339789213091E-3</v>
      </c>
      <c r="I72" s="21">
        <f t="shared" si="0"/>
        <v>77.777777777777786</v>
      </c>
      <c r="J72" s="22">
        <f t="shared" si="0"/>
        <v>54.285714285714285</v>
      </c>
    </row>
    <row r="73" spans="1:10" ht="15.75" thickBot="1" x14ac:dyDescent="0.3">
      <c r="A73" s="18" t="s">
        <v>143</v>
      </c>
      <c r="B73" s="19" t="s">
        <v>144</v>
      </c>
      <c r="C73" s="20">
        <v>257</v>
      </c>
      <c r="D73" s="24">
        <v>325</v>
      </c>
      <c r="E73" s="15">
        <f>(D73/D82)*100</f>
        <v>5.7296083239749739E-2</v>
      </c>
      <c r="F73" s="20">
        <v>316</v>
      </c>
      <c r="G73" s="24">
        <v>372</v>
      </c>
      <c r="H73" s="15">
        <f>(G73/G82)*100</f>
        <v>6.7713926861677917E-2</v>
      </c>
      <c r="I73" s="21">
        <f t="shared" si="0"/>
        <v>81.329113924050631</v>
      </c>
      <c r="J73" s="22">
        <f t="shared" si="0"/>
        <v>87.365591397849457</v>
      </c>
    </row>
    <row r="74" spans="1:10" ht="15.75" thickBot="1" x14ac:dyDescent="0.3">
      <c r="A74" s="18" t="s">
        <v>145</v>
      </c>
      <c r="B74" s="19" t="s">
        <v>146</v>
      </c>
      <c r="C74" s="20">
        <v>6170</v>
      </c>
      <c r="D74" s="24">
        <v>6274</v>
      </c>
      <c r="E74" s="15">
        <f>(D74/D82)*100</f>
        <v>1.1060788499882763</v>
      </c>
      <c r="F74" s="20">
        <v>4963</v>
      </c>
      <c r="G74" s="24">
        <v>5054</v>
      </c>
      <c r="H74" s="15">
        <f>(G74/G82)*100</f>
        <v>0.91996286655623727</v>
      </c>
      <c r="I74" s="21">
        <f t="shared" si="0"/>
        <v>124.31996776143461</v>
      </c>
      <c r="J74" s="22">
        <f t="shared" si="0"/>
        <v>124.13929560743966</v>
      </c>
    </row>
    <row r="75" spans="1:10" ht="15.75" thickBot="1" x14ac:dyDescent="0.3">
      <c r="A75" s="18" t="s">
        <v>147</v>
      </c>
      <c r="B75" s="19" t="s">
        <v>148</v>
      </c>
      <c r="C75" s="20">
        <v>63</v>
      </c>
      <c r="D75" s="24">
        <v>180</v>
      </c>
      <c r="E75" s="15">
        <f>(D75/D82)*100</f>
        <v>3.1733215332784462E-2</v>
      </c>
      <c r="F75" s="20">
        <v>49</v>
      </c>
      <c r="G75" s="24">
        <v>158</v>
      </c>
      <c r="H75" s="15">
        <f>(G75/G82)*100</f>
        <v>2.8760216247701913E-2</v>
      </c>
      <c r="I75" s="21">
        <f t="shared" si="0"/>
        <v>128.57142857142858</v>
      </c>
      <c r="J75" s="22">
        <f t="shared" si="0"/>
        <v>113.9240506329114</v>
      </c>
    </row>
    <row r="76" spans="1:10" ht="15.75" thickBot="1" x14ac:dyDescent="0.3">
      <c r="A76" s="18" t="s">
        <v>149</v>
      </c>
      <c r="B76" s="19" t="s">
        <v>150</v>
      </c>
      <c r="C76" s="20">
        <v>746</v>
      </c>
      <c r="D76" s="24">
        <v>1991</v>
      </c>
      <c r="E76" s="15">
        <f>(D76/D82)*100</f>
        <v>0.35100462070874372</v>
      </c>
      <c r="F76" s="20">
        <v>506</v>
      </c>
      <c r="G76" s="24">
        <v>1351</v>
      </c>
      <c r="H76" s="15">
        <f>(G76/G82)*100</f>
        <v>0.24591805158636257</v>
      </c>
      <c r="I76" s="21">
        <f t="shared" si="0"/>
        <v>147.43083003952569</v>
      </c>
      <c r="J76" s="22">
        <f t="shared" si="0"/>
        <v>147.37231680236863</v>
      </c>
    </row>
    <row r="77" spans="1:10" ht="15.75" thickBot="1" x14ac:dyDescent="0.3">
      <c r="A77" s="18" t="s">
        <v>151</v>
      </c>
      <c r="B77" s="19" t="s">
        <v>152</v>
      </c>
      <c r="C77" s="20">
        <v>6007</v>
      </c>
      <c r="D77" s="24">
        <v>17551</v>
      </c>
      <c r="E77" s="15">
        <f>(D77/D82)*100</f>
        <v>3.0941647905872229</v>
      </c>
      <c r="F77" s="20">
        <v>5479</v>
      </c>
      <c r="G77" s="24">
        <v>16529</v>
      </c>
      <c r="H77" s="15">
        <f>(G77/G82)*100</f>
        <v>3.0087190782168665</v>
      </c>
      <c r="I77" s="21">
        <f t="shared" si="0"/>
        <v>109.63679503559042</v>
      </c>
      <c r="J77" s="22">
        <f t="shared" si="0"/>
        <v>106.1830721761752</v>
      </c>
    </row>
    <row r="78" spans="1:10" ht="15.75" thickBot="1" x14ac:dyDescent="0.3">
      <c r="A78" s="18" t="s">
        <v>153</v>
      </c>
      <c r="B78" s="19" t="s">
        <v>154</v>
      </c>
      <c r="C78" s="20">
        <v>829</v>
      </c>
      <c r="D78" s="24">
        <v>2314</v>
      </c>
      <c r="E78" s="15">
        <f>(D78/D82)*100</f>
        <v>0.40794811266701808</v>
      </c>
      <c r="F78" s="20">
        <v>802</v>
      </c>
      <c r="G78" s="24">
        <v>2178</v>
      </c>
      <c r="H78" s="15">
        <f>(G78/G82)*100</f>
        <v>0.39645412017401749</v>
      </c>
      <c r="I78" s="21">
        <f t="shared" si="0"/>
        <v>103.36658354114714</v>
      </c>
      <c r="J78" s="22">
        <f t="shared" si="0"/>
        <v>106.24426078971534</v>
      </c>
    </row>
    <row r="79" spans="1:10" ht="15.75" thickBot="1" x14ac:dyDescent="0.3">
      <c r="A79" s="25" t="s">
        <v>155</v>
      </c>
      <c r="B79" s="26" t="s">
        <v>156</v>
      </c>
      <c r="C79" s="27">
        <v>49</v>
      </c>
      <c r="D79" s="24">
        <v>141</v>
      </c>
      <c r="E79" s="15">
        <f>(D79/D82)*100</f>
        <v>2.4857685344014498E-2</v>
      </c>
      <c r="F79" s="27">
        <v>53</v>
      </c>
      <c r="G79" s="24">
        <v>136</v>
      </c>
      <c r="H79" s="15">
        <f>(G79/G82)*100</f>
        <v>2.4755629175237093E-2</v>
      </c>
      <c r="I79" s="28">
        <f t="shared" si="0"/>
        <v>92.452830188679243</v>
      </c>
      <c r="J79" s="29">
        <f t="shared" si="0"/>
        <v>103.6764705882353</v>
      </c>
    </row>
    <row r="80" spans="1:10" ht="15.75" thickBot="1" x14ac:dyDescent="0.3">
      <c r="A80" s="30"/>
      <c r="B80" s="6" t="s">
        <v>157</v>
      </c>
      <c r="C80" s="31">
        <f>SUM(C6:C79)</f>
        <v>135503</v>
      </c>
      <c r="D80" s="31">
        <f>SUM(D6:D79)</f>
        <v>539052</v>
      </c>
      <c r="E80" s="15">
        <f>(D80/D82)*100</f>
        <v>95.03251773093406</v>
      </c>
      <c r="F80" s="31">
        <f>SUM(F6:F79)</f>
        <v>121660</v>
      </c>
      <c r="G80" s="31">
        <f>SUM(G6:G79)</f>
        <v>518233</v>
      </c>
      <c r="H80" s="15">
        <f>(G80/G82)*100</f>
        <v>94.332235105666498</v>
      </c>
      <c r="I80" s="32">
        <f t="shared" si="0"/>
        <v>111.3784316948874</v>
      </c>
      <c r="J80" s="33">
        <f t="shared" si="0"/>
        <v>104.01730495742262</v>
      </c>
    </row>
    <row r="81" spans="1:10" ht="15.75" thickBot="1" x14ac:dyDescent="0.3">
      <c r="A81" s="30"/>
      <c r="B81" s="6" t="s">
        <v>158</v>
      </c>
      <c r="C81" s="34">
        <v>6988</v>
      </c>
      <c r="D81" s="35">
        <v>28177</v>
      </c>
      <c r="E81" s="15">
        <f>(D81/D82)*100</f>
        <v>4.9674822690659326</v>
      </c>
      <c r="F81" s="36">
        <v>8076</v>
      </c>
      <c r="G81" s="37">
        <v>31137</v>
      </c>
      <c r="H81" s="15">
        <f>(G81/G82)*100</f>
        <v>5.6677648943335095</v>
      </c>
      <c r="I81" s="32">
        <f t="shared" si="0"/>
        <v>86.527984150569594</v>
      </c>
      <c r="J81" s="33">
        <f t="shared" si="0"/>
        <v>90.493624947811284</v>
      </c>
    </row>
    <row r="82" spans="1:10" ht="15.75" thickBot="1" x14ac:dyDescent="0.3">
      <c r="A82" s="30"/>
      <c r="B82" s="6" t="s">
        <v>159</v>
      </c>
      <c r="C82" s="31">
        <f>SUM(C80+C81)</f>
        <v>142491</v>
      </c>
      <c r="D82" s="31">
        <f>SUM(D80+D81)</f>
        <v>567229</v>
      </c>
      <c r="E82" s="38">
        <f>(D82/D82)*100</f>
        <v>100</v>
      </c>
      <c r="F82" s="31">
        <f>SUM(F80+F81)</f>
        <v>129736</v>
      </c>
      <c r="G82" s="31">
        <f>SUM(G80+G81)</f>
        <v>549370</v>
      </c>
      <c r="H82" s="38">
        <f>(G82/G82)*100</f>
        <v>100</v>
      </c>
      <c r="I82" s="32">
        <f t="shared" si="0"/>
        <v>109.83150397730776</v>
      </c>
      <c r="J82" s="33">
        <f t="shared" si="0"/>
        <v>103.25081456941587</v>
      </c>
    </row>
  </sheetData>
  <mergeCells count="5">
    <mergeCell ref="A1:J1"/>
    <mergeCell ref="A2:J2"/>
    <mergeCell ref="A3:J3"/>
    <mergeCell ref="C4:E4"/>
    <mergeCell ref="F4:H4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 SERVER</dc:creator>
  <cp:lastModifiedBy>TZ SERVER</cp:lastModifiedBy>
  <cp:lastPrinted>2015-02-03T08:13:39Z</cp:lastPrinted>
  <dcterms:created xsi:type="dcterms:W3CDTF">2015-01-20T10:19:08Z</dcterms:created>
  <dcterms:modified xsi:type="dcterms:W3CDTF">2015-02-03T08:13:47Z</dcterms:modified>
</cp:coreProperties>
</file>