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5225" windowHeight="11595" activeTab="1"/>
  </bookViews>
  <sheets>
    <sheet name="prosinac 2013.-2012." sheetId="1" r:id="rId1"/>
    <sheet name="SIJEČANJ-PROSINAC 2013-2012." sheetId="2" r:id="rId2"/>
    <sheet name="List2" sheetId="3" r:id="rId3"/>
  </sheets>
  <definedNames>
    <definedName name="_xlnm._FilterDatabase" localSheetId="0" hidden="1">'prosinac 2013.-2012.'!$A$1:$I$84</definedName>
  </definedNames>
  <calcPr calcId="124519"/>
</workbook>
</file>

<file path=xl/calcChain.xml><?xml version="1.0" encoding="utf-8"?>
<calcChain xmlns="http://schemas.openxmlformats.org/spreadsheetml/2006/main">
  <c r="E167" i="3"/>
  <c r="E169" s="1"/>
  <c r="E81"/>
  <c r="E83" s="1"/>
  <c r="K167"/>
  <c r="K169" s="1"/>
  <c r="K81"/>
  <c r="K83" s="1"/>
  <c r="D167" l="1"/>
  <c r="D169" s="1"/>
  <c r="D81"/>
  <c r="D83" s="1"/>
  <c r="B167"/>
  <c r="B169" s="1"/>
  <c r="B83"/>
  <c r="B81"/>
  <c r="C82" i="1" l="1"/>
  <c r="B82" i="2" l="1"/>
  <c r="C84" i="1" l="1"/>
  <c r="B84" i="2"/>
  <c r="B82" i="1"/>
  <c r="B84" s="1"/>
  <c r="J6" i="3" l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5"/>
  <c r="E82" i="2"/>
  <c r="E82" i="1"/>
  <c r="E84" s="1"/>
  <c r="F82"/>
  <c r="F84" s="1"/>
  <c r="J82" i="3" l="1"/>
  <c r="L82" s="1"/>
  <c r="I81"/>
  <c r="I167" l="1"/>
  <c r="I169" s="1"/>
  <c r="I83"/>
  <c r="J168"/>
  <c r="L168" s="1"/>
  <c r="F82" i="2"/>
  <c r="F84" s="1"/>
  <c r="E84"/>
  <c r="J92" i="3" l="1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91"/>
  <c r="L6"/>
  <c r="L13"/>
  <c r="L11"/>
  <c r="L12"/>
  <c r="L14"/>
  <c r="L17"/>
  <c r="L19"/>
  <c r="L22"/>
  <c r="L23"/>
  <c r="L24"/>
  <c r="L26"/>
  <c r="L29"/>
  <c r="L31"/>
  <c r="L32"/>
  <c r="L33"/>
  <c r="L34"/>
  <c r="L35"/>
  <c r="L39"/>
  <c r="L40"/>
  <c r="L41"/>
  <c r="L42"/>
  <c r="L43"/>
  <c r="L45"/>
  <c r="L47"/>
  <c r="L48"/>
  <c r="L49"/>
  <c r="L52"/>
  <c r="L54"/>
  <c r="L55"/>
  <c r="L58"/>
  <c r="L59"/>
  <c r="L60"/>
  <c r="L61"/>
  <c r="L63"/>
  <c r="L64"/>
  <c r="L71"/>
  <c r="L75"/>
  <c r="L78"/>
  <c r="L79"/>
  <c r="L7" l="1"/>
  <c r="L8"/>
  <c r="L9"/>
  <c r="L10"/>
  <c r="L15"/>
  <c r="L16"/>
  <c r="L18"/>
  <c r="L20"/>
  <c r="L21"/>
  <c r="L25"/>
  <c r="L27"/>
  <c r="L28"/>
  <c r="L30"/>
  <c r="L36"/>
  <c r="L37"/>
  <c r="L38"/>
  <c r="L44"/>
  <c r="L46"/>
  <c r="L50"/>
  <c r="L51"/>
  <c r="L53"/>
  <c r="L56"/>
  <c r="L57"/>
  <c r="L62"/>
  <c r="L65"/>
  <c r="L66"/>
  <c r="L67"/>
  <c r="L68"/>
  <c r="L69"/>
  <c r="L70"/>
  <c r="L72"/>
  <c r="L73"/>
  <c r="L74"/>
  <c r="L76"/>
  <c r="L77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91"/>
  <c r="J167" l="1"/>
  <c r="L5"/>
  <c r="J81"/>
  <c r="L81" s="1"/>
  <c r="J83"/>
  <c r="L83" s="1"/>
  <c r="I83" i="2"/>
  <c r="H83"/>
  <c r="C82"/>
  <c r="H84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7" i="1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3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3"/>
  <c r="H7"/>
  <c r="H8"/>
  <c r="H9"/>
  <c r="H10"/>
  <c r="H11"/>
  <c r="H12"/>
  <c r="H6"/>
  <c r="I6"/>
  <c r="H82"/>
  <c r="L167" i="3" l="1"/>
  <c r="L169" s="1"/>
  <c r="J169"/>
  <c r="D8" i="1"/>
  <c r="D41"/>
  <c r="D6"/>
  <c r="D77"/>
  <c r="D62"/>
  <c r="D11"/>
  <c r="D39"/>
  <c r="D55"/>
  <c r="D71"/>
  <c r="D19"/>
  <c r="D70"/>
  <c r="D38"/>
  <c r="D57"/>
  <c r="D51"/>
  <c r="D74"/>
  <c r="D14"/>
  <c r="D29"/>
  <c r="D64"/>
  <c r="D65"/>
  <c r="D25"/>
  <c r="D59"/>
  <c r="D27"/>
  <c r="D83"/>
  <c r="D50"/>
  <c r="D18"/>
  <c r="D61"/>
  <c r="D33"/>
  <c r="D9"/>
  <c r="D68"/>
  <c r="D60"/>
  <c r="D52"/>
  <c r="D28"/>
  <c r="D12"/>
  <c r="D20"/>
  <c r="D40"/>
  <c r="D24"/>
  <c r="D84"/>
  <c r="D16"/>
  <c r="D72"/>
  <c r="D26"/>
  <c r="D67"/>
  <c r="D46"/>
  <c r="D78"/>
  <c r="D31"/>
  <c r="D47"/>
  <c r="D63"/>
  <c r="D79"/>
  <c r="D7"/>
  <c r="D54"/>
  <c r="D22"/>
  <c r="D17"/>
  <c r="D23"/>
  <c r="D42"/>
  <c r="D53"/>
  <c r="D80"/>
  <c r="D10"/>
  <c r="D45"/>
  <c r="D75"/>
  <c r="D43"/>
  <c r="D15"/>
  <c r="D66"/>
  <c r="D34"/>
  <c r="D73"/>
  <c r="D49"/>
  <c r="D21"/>
  <c r="D76"/>
  <c r="D56"/>
  <c r="D48"/>
  <c r="D44"/>
  <c r="D36"/>
  <c r="D82"/>
  <c r="D32"/>
  <c r="I82"/>
  <c r="G14"/>
  <c r="G22"/>
  <c r="G30"/>
  <c r="G38"/>
  <c r="G46"/>
  <c r="G54"/>
  <c r="G62"/>
  <c r="G70"/>
  <c r="G40"/>
  <c r="G71"/>
  <c r="G39"/>
  <c r="G7"/>
  <c r="G13"/>
  <c r="G21"/>
  <c r="G29"/>
  <c r="G37"/>
  <c r="G45"/>
  <c r="G53"/>
  <c r="G61"/>
  <c r="G69"/>
  <c r="G77"/>
  <c r="G80"/>
  <c r="G48"/>
  <c r="G76"/>
  <c r="G44"/>
  <c r="G20"/>
  <c r="G75"/>
  <c r="G59"/>
  <c r="G43"/>
  <c r="G27"/>
  <c r="G11"/>
  <c r="G78"/>
  <c r="G72"/>
  <c r="G12"/>
  <c r="G52"/>
  <c r="G16"/>
  <c r="G63"/>
  <c r="G31"/>
  <c r="G6"/>
  <c r="G49"/>
  <c r="G65"/>
  <c r="G83"/>
  <c r="G60"/>
  <c r="G8"/>
  <c r="G51"/>
  <c r="G19"/>
  <c r="G84"/>
  <c r="G56"/>
  <c r="G79"/>
  <c r="G15"/>
  <c r="G10"/>
  <c r="G18"/>
  <c r="G26"/>
  <c r="G34"/>
  <c r="G42"/>
  <c r="G50"/>
  <c r="G58"/>
  <c r="G66"/>
  <c r="G74"/>
  <c r="G36"/>
  <c r="G55"/>
  <c r="G23"/>
  <c r="G9"/>
  <c r="G17"/>
  <c r="G25"/>
  <c r="G33"/>
  <c r="G41"/>
  <c r="G57"/>
  <c r="G73"/>
  <c r="G64"/>
  <c r="G28"/>
  <c r="G32"/>
  <c r="G67"/>
  <c r="G35"/>
  <c r="I84"/>
  <c r="G68"/>
  <c r="G24"/>
  <c r="G47"/>
  <c r="G82"/>
  <c r="H84"/>
  <c r="D30"/>
  <c r="D37"/>
  <c r="D35"/>
  <c r="D58"/>
  <c r="D69"/>
  <c r="D13"/>
  <c r="G84" i="2"/>
  <c r="G83"/>
  <c r="G82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I82"/>
  <c r="C84"/>
  <c r="H82"/>
  <c r="D84" l="1"/>
  <c r="D83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I84"/>
  <c r="D82"/>
</calcChain>
</file>

<file path=xl/sharedStrings.xml><?xml version="1.0" encoding="utf-8"?>
<sst xmlns="http://schemas.openxmlformats.org/spreadsheetml/2006/main" count="363" uniqueCount="100">
  <si>
    <t>Zemlja</t>
  </si>
  <si>
    <t>dolasci</t>
  </si>
  <si>
    <t>noćenja</t>
  </si>
  <si>
    <t>% noćenja</t>
  </si>
  <si>
    <t>UKUPNO</t>
  </si>
  <si>
    <t>Austrija</t>
  </si>
  <si>
    <t>Belgija</t>
  </si>
  <si>
    <t>B i H</t>
  </si>
  <si>
    <t>Češka</t>
  </si>
  <si>
    <t>Francuska</t>
  </si>
  <si>
    <t>Italija</t>
  </si>
  <si>
    <t>Mađarska</t>
  </si>
  <si>
    <t>Nizozemska</t>
  </si>
  <si>
    <t>Njemačka</t>
  </si>
  <si>
    <t>Poljska</t>
  </si>
  <si>
    <t>Rusija</t>
  </si>
  <si>
    <t>SAD</t>
  </si>
  <si>
    <t>Slovačka</t>
  </si>
  <si>
    <t>Slovenija</t>
  </si>
  <si>
    <t>Domaći turisti</t>
  </si>
  <si>
    <t>indeks</t>
  </si>
  <si>
    <t>Danska</t>
  </si>
  <si>
    <t>Izrael</t>
  </si>
  <si>
    <t>Švedska</t>
  </si>
  <si>
    <t>Švicarska</t>
  </si>
  <si>
    <t>Norveška</t>
  </si>
  <si>
    <t>Rumunjska</t>
  </si>
  <si>
    <t>Australija</t>
  </si>
  <si>
    <t>Bugarska</t>
  </si>
  <si>
    <t>Estonija</t>
  </si>
  <si>
    <t>Finska</t>
  </si>
  <si>
    <t>Grčka</t>
  </si>
  <si>
    <t>Irska</t>
  </si>
  <si>
    <t>Island</t>
  </si>
  <si>
    <t>Japan</t>
  </si>
  <si>
    <t>Kanada</t>
  </si>
  <si>
    <t>Letonija</t>
  </si>
  <si>
    <t>Litva</t>
  </si>
  <si>
    <t>Makedonija</t>
  </si>
  <si>
    <t>Novi Zeland</t>
  </si>
  <si>
    <t>Portugal</t>
  </si>
  <si>
    <t>Španjolska</t>
  </si>
  <si>
    <t>Turska</t>
  </si>
  <si>
    <t>Ukrajina</t>
  </si>
  <si>
    <t>Strani turisti</t>
  </si>
  <si>
    <t>Crna Gora</t>
  </si>
  <si>
    <t>Srbija</t>
  </si>
  <si>
    <t>Bjelorusija</t>
  </si>
  <si>
    <t>Cipar</t>
  </si>
  <si>
    <t>Luksemburg</t>
  </si>
  <si>
    <t>Malta</t>
  </si>
  <si>
    <t>Ujedinjena K.</t>
  </si>
  <si>
    <t>Ostale e.zemlje</t>
  </si>
  <si>
    <t>Južno.Afr.Rep</t>
  </si>
  <si>
    <t>Ostale Afr.Zemlje</t>
  </si>
  <si>
    <t>Ostale zem.sj.Amerike</t>
  </si>
  <si>
    <t>Brazil</t>
  </si>
  <si>
    <t>ost.zem.juz i sre.Am.</t>
  </si>
  <si>
    <t>Kina</t>
  </si>
  <si>
    <t>Koreja</t>
  </si>
  <si>
    <t>Ostale Az.zemlje</t>
  </si>
  <si>
    <t>Ostale zem.oceanije</t>
  </si>
  <si>
    <t>Ostale Izv.europs z.</t>
  </si>
  <si>
    <t xml:space="preserve">NOĆENJA I DOLASCI DOMAĆIH I STRANIH TURISTA 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</si>
  <si>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</si>
  <si>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</si>
  <si>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</si>
  <si>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</si>
  <si>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</si>
  <si>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</si>
  <si>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</si>
  <si>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</si>
  <si>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</si>
  <si>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Katar</t>
  </si>
  <si>
    <t>Kazahstan</t>
  </si>
  <si>
    <t>Kuvajt</t>
  </si>
  <si>
    <t>Oman</t>
  </si>
  <si>
    <t>Ujedinjeni Ar.Emirati</t>
  </si>
  <si>
    <t>2013/12</t>
  </si>
  <si>
    <t>Kosovo</t>
  </si>
  <si>
    <t>Lihtenštajn</t>
  </si>
  <si>
    <t>Hong Kong, Kina</t>
  </si>
  <si>
    <t>Makao, Kina</t>
  </si>
  <si>
    <t>Tajland</t>
  </si>
  <si>
    <t>Tajvan, Kina</t>
  </si>
  <si>
    <t>Otočac</t>
  </si>
  <si>
    <t>Gospić</t>
  </si>
  <si>
    <t>Senj</t>
  </si>
  <si>
    <t>Novalja</t>
  </si>
  <si>
    <t>P.jezera</t>
  </si>
  <si>
    <t>Karlobag</t>
  </si>
  <si>
    <t>Perušić</t>
  </si>
  <si>
    <t>S. Novalja</t>
  </si>
  <si>
    <t>Dolasci</t>
  </si>
  <si>
    <t>Ukupno</t>
  </si>
  <si>
    <t>Prethodni mjeseci</t>
  </si>
  <si>
    <t>Sveukupno</t>
  </si>
  <si>
    <t>Noćenja</t>
  </si>
  <si>
    <t>PO ZEMLJAMA PRIPADNOSTI ZA RAZDOBLJE PROSINAC 2013/12.</t>
  </si>
  <si>
    <t>PO ZEMLJAMA PRIPADNOSTI ZA RAZDOBLJE SIJEČANJ-PROSINAC 2013/12.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</si>
</sst>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8"/>
      <name val="Arial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10"/>
      <name val="Tahoma"/>
      <family val="2"/>
      <charset val="238"/>
    </font>
    <font>
      <b/>
      <i/>
      <sz val="10"/>
      <name val="Tahoma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Fill="1" applyBorder="1" applyAlignment="1">
      <alignment horizontal="center" shrinkToFit="1"/>
    </xf>
    <xf numFmtId="4" fontId="2" fillId="0" borderId="1" xfId="0" applyNumberFormat="1" applyFont="1" applyFill="1" applyBorder="1" applyAlignment="1">
      <alignment horizontal="center" shrinkToFit="1"/>
    </xf>
    <xf numFmtId="0" fontId="3" fillId="0" borderId="1" xfId="0" applyFont="1" applyFill="1" applyBorder="1" applyAlignment="1">
      <alignment shrinkToFit="1"/>
    </xf>
    <xf numFmtId="4" fontId="3" fillId="0" borderId="1" xfId="0" applyNumberFormat="1" applyFont="1" applyFill="1" applyBorder="1" applyAlignment="1">
      <alignment shrinkToFit="1"/>
    </xf>
    <xf numFmtId="3" fontId="3" fillId="0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>
      <alignment shrinkToFit="1"/>
    </xf>
    <xf numFmtId="3" fontId="2" fillId="0" borderId="1" xfId="0" applyNumberFormat="1" applyFont="1" applyFill="1" applyBorder="1" applyAlignment="1">
      <alignment shrinkToFit="1"/>
    </xf>
    <xf numFmtId="0" fontId="3" fillId="3" borderId="1" xfId="0" applyFont="1" applyFill="1" applyBorder="1" applyAlignment="1">
      <alignment shrinkToFit="1"/>
    </xf>
    <xf numFmtId="0" fontId="3" fillId="4" borderId="1" xfId="0" applyFont="1" applyFill="1" applyBorder="1" applyAlignment="1">
      <alignment shrinkToFit="1"/>
    </xf>
    <xf numFmtId="4" fontId="3" fillId="0" borderId="0" xfId="0" applyNumberFormat="1" applyFont="1"/>
    <xf numFmtId="0" fontId="3" fillId="0" borderId="0" xfId="0" applyFont="1"/>
    <xf numFmtId="49" fontId="2" fillId="0" borderId="1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shrinkToFit="1"/>
    </xf>
    <xf numFmtId="2" fontId="3" fillId="0" borderId="1" xfId="0" applyNumberFormat="1" applyFont="1" applyFill="1" applyBorder="1" applyAlignment="1">
      <alignment shrinkToFit="1"/>
    </xf>
    <xf numFmtId="2" fontId="3" fillId="0" borderId="0" xfId="0" applyNumberFormat="1" applyFont="1"/>
    <xf numFmtId="3" fontId="2" fillId="0" borderId="1" xfId="0" applyNumberFormat="1" applyFont="1" applyFill="1" applyBorder="1" applyAlignment="1">
      <alignment horizontal="center" shrinkToFit="1"/>
    </xf>
    <xf numFmtId="3" fontId="3" fillId="0" borderId="0" xfId="0" applyNumberFormat="1" applyFont="1"/>
    <xf numFmtId="1" fontId="2" fillId="0" borderId="1" xfId="0" applyNumberFormat="1" applyFont="1" applyFill="1" applyBorder="1" applyAlignment="1">
      <alignment horizontal="center" shrinkToFit="1"/>
    </xf>
    <xf numFmtId="0" fontId="2" fillId="0" borderId="0" xfId="0" applyFont="1" applyBorder="1"/>
    <xf numFmtId="3" fontId="2" fillId="0" borderId="0" xfId="0" applyNumberFormat="1" applyFont="1" applyBorder="1"/>
    <xf numFmtId="2" fontId="2" fillId="0" borderId="0" xfId="0" applyNumberFormat="1" applyFont="1" applyBorder="1"/>
    <xf numFmtId="4" fontId="3" fillId="0" borderId="0" xfId="0" applyNumberFormat="1" applyFont="1" applyBorder="1"/>
    <xf numFmtId="0" fontId="3" fillId="0" borderId="3" xfId="0" applyFont="1" applyFill="1" applyBorder="1" applyAlignment="1">
      <alignment shrinkToFit="1"/>
    </xf>
    <xf numFmtId="0" fontId="3" fillId="3" borderId="3" xfId="0" applyFont="1" applyFill="1" applyBorder="1" applyAlignment="1">
      <alignment shrinkToFit="1"/>
    </xf>
    <xf numFmtId="0" fontId="3" fillId="4" borderId="3" xfId="0" applyFont="1" applyFill="1" applyBorder="1" applyAlignment="1">
      <alignment shrinkToFit="1"/>
    </xf>
    <xf numFmtId="0" fontId="0" fillId="0" borderId="2" xfId="0" applyBorder="1"/>
    <xf numFmtId="0" fontId="0" fillId="0" borderId="5" xfId="0" applyBorder="1"/>
    <xf numFmtId="0" fontId="3" fillId="0" borderId="6" xfId="0" applyFont="1" applyFill="1" applyBorder="1" applyAlignment="1">
      <alignment shrinkToFit="1"/>
    </xf>
    <xf numFmtId="0" fontId="3" fillId="0" borderId="7" xfId="0" applyFont="1" applyFill="1" applyBorder="1" applyAlignment="1">
      <alignment shrinkToFit="1"/>
    </xf>
    <xf numFmtId="0" fontId="0" fillId="0" borderId="8" xfId="0" applyBorder="1"/>
    <xf numFmtId="0" fontId="4" fillId="0" borderId="4" xfId="0" applyFont="1" applyBorder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3" fillId="2" borderId="6" xfId="0" applyFont="1" applyFill="1" applyBorder="1" applyAlignment="1">
      <alignment shrinkToFit="1"/>
    </xf>
    <xf numFmtId="3" fontId="3" fillId="0" borderId="9" xfId="0" applyNumberFormat="1" applyFont="1" applyFill="1" applyBorder="1" applyAlignment="1">
      <alignment shrinkToFit="1"/>
    </xf>
    <xf numFmtId="3" fontId="0" fillId="0" borderId="5" xfId="0" applyNumberFormat="1" applyBorder="1"/>
    <xf numFmtId="3" fontId="0" fillId="0" borderId="2" xfId="0" applyNumberFormat="1" applyBorder="1"/>
    <xf numFmtId="2" fontId="3" fillId="0" borderId="3" xfId="0" applyNumberFormat="1" applyFont="1" applyFill="1" applyBorder="1" applyAlignment="1">
      <alignment shrinkToFit="1"/>
    </xf>
    <xf numFmtId="0" fontId="3" fillId="0" borderId="10" xfId="0" applyFont="1" applyFill="1" applyBorder="1" applyAlignment="1">
      <alignment shrinkToFit="1"/>
    </xf>
    <xf numFmtId="3" fontId="2" fillId="0" borderId="9" xfId="0" applyNumberFormat="1" applyFont="1" applyFill="1" applyBorder="1" applyAlignment="1">
      <alignment shrinkToFit="1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4"/>
  <sheetViews>
    <sheetView topLeftCell="A53" workbookViewId="0">
      <selection activeCell="C84" sqref="C84"/>
    </sheetView>
  </sheetViews>
  <sheetFormatPr defaultRowHeight="12.75"/>
  <cols>
    <col min="1" max="1" width="19.5703125" style="11" customWidth="1"/>
    <col min="2" max="2" width="9.140625" style="17"/>
    <col min="3" max="3" width="10.140625" style="17" customWidth="1"/>
    <col min="4" max="4" width="7.5703125" style="15" customWidth="1"/>
    <col min="5" max="5" width="9.140625" style="11"/>
    <col min="6" max="6" width="10.140625" style="11" customWidth="1"/>
    <col min="7" max="7" width="7.5703125" style="15" customWidth="1"/>
    <col min="8" max="8" width="6.85546875" style="10" customWidth="1"/>
    <col min="9" max="9" width="7.5703125" style="10" customWidth="1"/>
  </cols>
  <sheetData>
    <row r="1" spans="1:9">
      <c r="A1" s="19" t="s">
        <v>63</v>
      </c>
      <c r="B1" s="20"/>
      <c r="C1" s="20"/>
      <c r="D1" s="21"/>
      <c r="E1" s="19"/>
      <c r="F1" s="19"/>
      <c r="G1" s="21"/>
      <c r="H1" s="22"/>
      <c r="I1" s="22"/>
    </row>
    <row r="2" spans="1:9" ht="13.5" thickBot="1">
      <c r="A2" s="19" t="s">
        <v>98</v>
      </c>
      <c r="B2" s="20"/>
      <c r="C2" s="20"/>
      <c r="D2" s="21"/>
      <c r="E2" s="19"/>
      <c r="F2" s="19"/>
      <c r="G2" s="21"/>
      <c r="H2" s="22"/>
      <c r="I2" s="22"/>
    </row>
    <row r="3" spans="1:9" ht="13.5" thickBot="1">
      <c r="A3" s="1"/>
      <c r="B3" s="16"/>
      <c r="C3" s="18">
        <v>2013</v>
      </c>
      <c r="D3" s="13"/>
      <c r="E3" s="1"/>
      <c r="F3" s="1">
        <v>2012</v>
      </c>
      <c r="G3" s="13"/>
      <c r="H3" s="2" t="s">
        <v>20</v>
      </c>
      <c r="I3" s="12" t="s">
        <v>78</v>
      </c>
    </row>
    <row r="4" spans="1:9" ht="13.5" thickBot="1">
      <c r="A4" s="3" t="s">
        <v>0</v>
      </c>
      <c r="B4" s="5" t="s">
        <v>1</v>
      </c>
      <c r="C4" s="5" t="s">
        <v>2</v>
      </c>
      <c r="D4" s="14" t="s">
        <v>3</v>
      </c>
      <c r="E4" s="3" t="s">
        <v>1</v>
      </c>
      <c r="F4" s="3" t="s">
        <v>2</v>
      </c>
      <c r="G4" s="14" t="s">
        <v>3</v>
      </c>
      <c r="H4" s="4" t="s">
        <v>1</v>
      </c>
      <c r="I4" s="4" t="s">
        <v>2</v>
      </c>
    </row>
    <row r="5" spans="1:9" ht="13.5" thickBot="1">
      <c r="A5" s="3"/>
      <c r="B5" s="5"/>
      <c r="C5" s="5"/>
      <c r="D5" s="14"/>
      <c r="E5" s="3"/>
      <c r="F5" s="3"/>
      <c r="G5" s="14"/>
      <c r="H5" s="4"/>
      <c r="I5" s="4"/>
    </row>
    <row r="6" spans="1:9" ht="13.5" thickBot="1">
      <c r="A6" s="3" t="s">
        <v>64</v>
      </c>
      <c r="B6" s="5">
        <v>51</v>
      </c>
      <c r="C6" s="5">
        <v>51</v>
      </c>
      <c r="D6" s="14">
        <f t="shared" ref="D6:D37" si="0">C6/$C$84*100</f>
        <v>1.445988091862773</v>
      </c>
      <c r="E6" s="5">
        <v>81</v>
      </c>
      <c r="F6" s="5">
        <v>81</v>
      </c>
      <c r="G6" s="14">
        <f t="shared" ref="G6:G37" si="1">F6/$F$84*100</f>
        <v>1.6307630360378498</v>
      </c>
      <c r="H6" s="4" t="e">
        <f>B6/#REF!*100</f>
        <v>#REF!</v>
      </c>
      <c r="I6" s="4">
        <f t="shared" ref="I6:I37" si="2">C6/F6*100</f>
        <v>62.962962962962962</v>
      </c>
    </row>
    <row r="7" spans="1:9" ht="13.5" thickBot="1">
      <c r="A7" s="3" t="s">
        <v>67</v>
      </c>
      <c r="B7" s="5"/>
      <c r="C7" s="5">
        <v>0</v>
      </c>
      <c r="D7" s="14">
        <f t="shared" si="0"/>
        <v>0</v>
      </c>
      <c r="E7" s="5">
        <v>3</v>
      </c>
      <c r="F7" s="5">
        <v>3</v>
      </c>
      <c r="G7" s="14">
        <f t="shared" si="1"/>
        <v>6.0398630964364812E-2</v>
      </c>
      <c r="H7" s="4" t="e">
        <f>B7/#REF!*100</f>
        <v>#REF!</v>
      </c>
      <c r="I7" s="4">
        <f t="shared" si="2"/>
        <v>0</v>
      </c>
    </row>
    <row r="8" spans="1:9" ht="13.5" thickBot="1">
      <c r="A8" s="3" t="s">
        <v>27</v>
      </c>
      <c r="B8" s="5">
        <v>20</v>
      </c>
      <c r="C8" s="5">
        <v>30</v>
      </c>
      <c r="D8" s="14">
        <f t="shared" si="0"/>
        <v>0.85058123050751355</v>
      </c>
      <c r="E8" s="5">
        <v>21</v>
      </c>
      <c r="F8" s="5">
        <v>25</v>
      </c>
      <c r="G8" s="14">
        <f t="shared" si="1"/>
        <v>0.50332192470304005</v>
      </c>
      <c r="H8" s="4" t="e">
        <f>B8/#REF!*100</f>
        <v>#REF!</v>
      </c>
      <c r="I8" s="4">
        <f t="shared" si="2"/>
        <v>120</v>
      </c>
    </row>
    <row r="9" spans="1:9" ht="13.5" thickBot="1">
      <c r="A9" s="3" t="s">
        <v>5</v>
      </c>
      <c r="B9" s="5">
        <v>18</v>
      </c>
      <c r="C9" s="5">
        <v>34</v>
      </c>
      <c r="D9" s="14">
        <f t="shared" si="0"/>
        <v>0.96399206124184855</v>
      </c>
      <c r="E9" s="5">
        <v>11</v>
      </c>
      <c r="F9" s="5">
        <v>27</v>
      </c>
      <c r="G9" s="14">
        <f t="shared" si="1"/>
        <v>0.54358767867928326</v>
      </c>
      <c r="H9" s="4" t="e">
        <f>B9/#REF!*100</f>
        <v>#REF!</v>
      </c>
      <c r="I9" s="4">
        <f t="shared" si="2"/>
        <v>125.92592592592592</v>
      </c>
    </row>
    <row r="10" spans="1:9" ht="13.5" thickBot="1">
      <c r="A10" s="3" t="s">
        <v>7</v>
      </c>
      <c r="B10" s="5">
        <v>32</v>
      </c>
      <c r="C10" s="5">
        <v>139</v>
      </c>
      <c r="D10" s="14">
        <f t="shared" si="0"/>
        <v>3.9410263680181461</v>
      </c>
      <c r="E10" s="5">
        <v>7</v>
      </c>
      <c r="F10" s="5">
        <v>46</v>
      </c>
      <c r="G10" s="14">
        <f t="shared" si="1"/>
        <v>0.92611234145359367</v>
      </c>
      <c r="H10" s="4" t="e">
        <f>B10/#REF!*100</f>
        <v>#REF!</v>
      </c>
      <c r="I10" s="4">
        <f t="shared" si="2"/>
        <v>302.17391304347825</v>
      </c>
    </row>
    <row r="11" spans="1:9" ht="13.5" thickBot="1">
      <c r="A11" s="3" t="s">
        <v>6</v>
      </c>
      <c r="B11" s="5">
        <v>7</v>
      </c>
      <c r="C11" s="5">
        <v>9</v>
      </c>
      <c r="D11" s="14">
        <f t="shared" si="0"/>
        <v>0.25517436915225405</v>
      </c>
      <c r="E11" s="5">
        <v>0</v>
      </c>
      <c r="F11" s="5">
        <v>0</v>
      </c>
      <c r="G11" s="14">
        <f t="shared" si="1"/>
        <v>0</v>
      </c>
      <c r="H11" s="4" t="e">
        <f>B11/#REF!*100</f>
        <v>#REF!</v>
      </c>
      <c r="I11" s="4" t="e">
        <f t="shared" si="2"/>
        <v>#DIV/0!</v>
      </c>
    </row>
    <row r="12" spans="1:9" ht="13.5" thickBot="1">
      <c r="A12" s="3" t="s">
        <v>47</v>
      </c>
      <c r="B12" s="5"/>
      <c r="C12" s="5">
        <v>0</v>
      </c>
      <c r="D12" s="14">
        <f t="shared" si="0"/>
        <v>0</v>
      </c>
      <c r="E12" s="5">
        <v>7</v>
      </c>
      <c r="F12" s="5">
        <v>7</v>
      </c>
      <c r="G12" s="14">
        <f t="shared" si="1"/>
        <v>0.14093013891685122</v>
      </c>
      <c r="H12" s="4" t="e">
        <f>B12/#REF!*100</f>
        <v>#REF!</v>
      </c>
      <c r="I12" s="4">
        <f t="shared" si="2"/>
        <v>0</v>
      </c>
    </row>
    <row r="13" spans="1:9" ht="13.5" thickBot="1">
      <c r="A13" s="3" t="s">
        <v>56</v>
      </c>
      <c r="B13" s="5"/>
      <c r="C13" s="5">
        <v>0</v>
      </c>
      <c r="D13" s="14">
        <f t="shared" si="0"/>
        <v>0</v>
      </c>
      <c r="E13" s="5">
        <v>14</v>
      </c>
      <c r="F13" s="5">
        <v>20</v>
      </c>
      <c r="G13" s="14">
        <f t="shared" si="1"/>
        <v>0.40265753976243207</v>
      </c>
      <c r="H13" s="4" t="e">
        <f>B13/#REF!*100</f>
        <v>#REF!</v>
      </c>
      <c r="I13" s="4">
        <f t="shared" si="2"/>
        <v>0</v>
      </c>
    </row>
    <row r="14" spans="1:9" ht="13.5" thickBot="1">
      <c r="A14" s="3" t="s">
        <v>28</v>
      </c>
      <c r="B14" s="5">
        <v>5</v>
      </c>
      <c r="C14" s="5">
        <v>5</v>
      </c>
      <c r="D14" s="14">
        <f t="shared" si="0"/>
        <v>0.14176353841791892</v>
      </c>
      <c r="E14" s="5">
        <v>3</v>
      </c>
      <c r="F14" s="5">
        <v>3</v>
      </c>
      <c r="G14" s="14">
        <f t="shared" si="1"/>
        <v>6.0398630964364812E-2</v>
      </c>
      <c r="H14" s="4" t="e">
        <f>B14/#REF!*100</f>
        <v>#REF!</v>
      </c>
      <c r="I14" s="4">
        <f t="shared" si="2"/>
        <v>166.66666666666669</v>
      </c>
    </row>
    <row r="15" spans="1:9" ht="13.5" thickBot="1">
      <c r="A15" s="3" t="s">
        <v>48</v>
      </c>
      <c r="B15" s="5"/>
      <c r="C15" s="5">
        <v>0</v>
      </c>
      <c r="D15" s="14">
        <f t="shared" si="0"/>
        <v>0</v>
      </c>
      <c r="E15" s="5">
        <v>0</v>
      </c>
      <c r="F15" s="5">
        <v>0</v>
      </c>
      <c r="G15" s="14">
        <f t="shared" si="1"/>
        <v>0</v>
      </c>
      <c r="H15" s="4" t="e">
        <f>B15/#REF!*100</f>
        <v>#REF!</v>
      </c>
      <c r="I15" s="4" t="e">
        <f t="shared" si="2"/>
        <v>#DIV/0!</v>
      </c>
    </row>
    <row r="16" spans="1:9" ht="13.5" thickBot="1">
      <c r="A16" s="3" t="s">
        <v>45</v>
      </c>
      <c r="B16" s="5">
        <v>21</v>
      </c>
      <c r="C16" s="5">
        <v>21</v>
      </c>
      <c r="D16" s="14">
        <f t="shared" si="0"/>
        <v>0.59540686135525944</v>
      </c>
      <c r="E16" s="5">
        <v>30</v>
      </c>
      <c r="F16" s="5">
        <v>30</v>
      </c>
      <c r="G16" s="14">
        <f t="shared" si="1"/>
        <v>0.60398630964364808</v>
      </c>
      <c r="H16" s="4" t="e">
        <f>B16/#REF!*100</f>
        <v>#REF!</v>
      </c>
      <c r="I16" s="4">
        <f t="shared" si="2"/>
        <v>70</v>
      </c>
    </row>
    <row r="17" spans="1:9" ht="13.5" thickBot="1">
      <c r="A17" s="3" t="s">
        <v>8</v>
      </c>
      <c r="B17" s="5">
        <v>15</v>
      </c>
      <c r="C17" s="5">
        <v>15</v>
      </c>
      <c r="D17" s="14">
        <f t="shared" si="0"/>
        <v>0.42529061525375678</v>
      </c>
      <c r="E17" s="5">
        <v>4</v>
      </c>
      <c r="F17" s="5">
        <v>4</v>
      </c>
      <c r="G17" s="14">
        <f t="shared" si="1"/>
        <v>8.0531507952486411E-2</v>
      </c>
      <c r="H17" s="4">
        <f t="shared" ref="H17:H48" si="3">B17/E17*100</f>
        <v>375</v>
      </c>
      <c r="I17" s="4">
        <f t="shared" si="2"/>
        <v>375</v>
      </c>
    </row>
    <row r="18" spans="1:9" ht="13.5" thickBot="1">
      <c r="A18" s="3" t="s">
        <v>68</v>
      </c>
      <c r="B18" s="5"/>
      <c r="C18" s="5">
        <v>0</v>
      </c>
      <c r="D18" s="14">
        <f t="shared" si="0"/>
        <v>0</v>
      </c>
      <c r="E18" s="5">
        <v>0</v>
      </c>
      <c r="F18" s="5">
        <v>0</v>
      </c>
      <c r="G18" s="14">
        <f t="shared" si="1"/>
        <v>0</v>
      </c>
      <c r="H18" s="4" t="e">
        <f t="shared" si="3"/>
        <v>#DIV/0!</v>
      </c>
      <c r="I18" s="4" t="e">
        <f t="shared" si="2"/>
        <v>#DIV/0!</v>
      </c>
    </row>
    <row r="19" spans="1:9" ht="13.5" thickBot="1">
      <c r="A19" s="3" t="s">
        <v>21</v>
      </c>
      <c r="B19" s="5"/>
      <c r="C19" s="5">
        <v>0</v>
      </c>
      <c r="D19" s="14">
        <f t="shared" si="0"/>
        <v>0</v>
      </c>
      <c r="E19" s="5">
        <v>0</v>
      </c>
      <c r="F19" s="5">
        <v>0</v>
      </c>
      <c r="G19" s="14">
        <f t="shared" si="1"/>
        <v>0</v>
      </c>
      <c r="H19" s="4" t="e">
        <f t="shared" si="3"/>
        <v>#DIV/0!</v>
      </c>
      <c r="I19" s="4" t="e">
        <f t="shared" si="2"/>
        <v>#DIV/0!</v>
      </c>
    </row>
    <row r="20" spans="1:9" ht="13.5" thickBot="1">
      <c r="A20" s="3" t="s">
        <v>29</v>
      </c>
      <c r="B20" s="5"/>
      <c r="C20" s="5">
        <v>0</v>
      </c>
      <c r="D20" s="14">
        <f t="shared" si="0"/>
        <v>0</v>
      </c>
      <c r="E20" s="5">
        <v>0</v>
      </c>
      <c r="F20" s="5">
        <v>0</v>
      </c>
      <c r="G20" s="14">
        <f t="shared" si="1"/>
        <v>0</v>
      </c>
      <c r="H20" s="4" t="e">
        <f t="shared" si="3"/>
        <v>#DIV/0!</v>
      </c>
      <c r="I20" s="4" t="e">
        <f t="shared" si="2"/>
        <v>#DIV/0!</v>
      </c>
    </row>
    <row r="21" spans="1:9" ht="13.5" thickBot="1">
      <c r="A21" s="3" t="s">
        <v>30</v>
      </c>
      <c r="B21" s="5"/>
      <c r="C21" s="5">
        <v>0</v>
      </c>
      <c r="D21" s="14">
        <f t="shared" si="0"/>
        <v>0</v>
      </c>
      <c r="E21" s="5">
        <v>0</v>
      </c>
      <c r="F21" s="5">
        <v>0</v>
      </c>
      <c r="G21" s="14">
        <f t="shared" si="1"/>
        <v>0</v>
      </c>
      <c r="H21" s="4" t="e">
        <f t="shared" si="3"/>
        <v>#DIV/0!</v>
      </c>
      <c r="I21" s="4" t="e">
        <f t="shared" si="2"/>
        <v>#DIV/0!</v>
      </c>
    </row>
    <row r="22" spans="1:9" ht="13.5" thickBot="1">
      <c r="A22" s="3" t="s">
        <v>9</v>
      </c>
      <c r="B22" s="5">
        <v>29</v>
      </c>
      <c r="C22" s="5">
        <v>35</v>
      </c>
      <c r="D22" s="14">
        <f t="shared" si="0"/>
        <v>0.99234476892543244</v>
      </c>
      <c r="E22" s="5">
        <v>17</v>
      </c>
      <c r="F22" s="5">
        <v>20</v>
      </c>
      <c r="G22" s="14">
        <f t="shared" si="1"/>
        <v>0.40265753976243207</v>
      </c>
      <c r="H22" s="4">
        <f t="shared" si="3"/>
        <v>170.58823529411765</v>
      </c>
      <c r="I22" s="4">
        <f t="shared" si="2"/>
        <v>175</v>
      </c>
    </row>
    <row r="23" spans="1:9" ht="13.5" thickBot="1">
      <c r="A23" s="3" t="s">
        <v>31</v>
      </c>
      <c r="B23" s="5"/>
      <c r="C23" s="5">
        <v>0</v>
      </c>
      <c r="D23" s="14">
        <f t="shared" si="0"/>
        <v>0</v>
      </c>
      <c r="E23" s="5">
        <v>0</v>
      </c>
      <c r="F23" s="5">
        <v>0</v>
      </c>
      <c r="G23" s="14">
        <f t="shared" si="1"/>
        <v>0</v>
      </c>
      <c r="H23" s="4" t="e">
        <f t="shared" si="3"/>
        <v>#DIV/0!</v>
      </c>
      <c r="I23" s="4" t="e">
        <f t="shared" si="2"/>
        <v>#DIV/0!</v>
      </c>
    </row>
    <row r="24" spans="1:9" ht="13.5" thickBot="1">
      <c r="A24" s="3" t="s">
        <v>81</v>
      </c>
      <c r="B24" s="5"/>
      <c r="C24" s="5">
        <v>0</v>
      </c>
      <c r="D24" s="14">
        <f t="shared" si="0"/>
        <v>0</v>
      </c>
      <c r="E24" s="5"/>
      <c r="F24" s="5"/>
      <c r="G24" s="14">
        <f t="shared" si="1"/>
        <v>0</v>
      </c>
      <c r="H24" s="4" t="e">
        <f t="shared" si="3"/>
        <v>#DIV/0!</v>
      </c>
      <c r="I24" s="4" t="e">
        <f t="shared" si="2"/>
        <v>#DIV/0!</v>
      </c>
    </row>
    <row r="25" spans="1:9" ht="13.5" thickBot="1">
      <c r="A25" s="3" t="s">
        <v>70</v>
      </c>
      <c r="B25" s="5"/>
      <c r="C25" s="5">
        <v>0</v>
      </c>
      <c r="D25" s="14">
        <f t="shared" si="0"/>
        <v>0</v>
      </c>
      <c r="E25" s="5">
        <v>4</v>
      </c>
      <c r="F25" s="5">
        <v>4</v>
      </c>
      <c r="G25" s="14">
        <f t="shared" si="1"/>
        <v>8.0531507952486411E-2</v>
      </c>
      <c r="H25" s="4">
        <f t="shared" si="3"/>
        <v>0</v>
      </c>
      <c r="I25" s="4">
        <f t="shared" si="2"/>
        <v>0</v>
      </c>
    </row>
    <row r="26" spans="1:9" ht="13.5" thickBot="1">
      <c r="A26" s="3" t="s">
        <v>71</v>
      </c>
      <c r="B26" s="5"/>
      <c r="C26" s="5">
        <v>0</v>
      </c>
      <c r="D26" s="14">
        <f t="shared" si="0"/>
        <v>0</v>
      </c>
      <c r="E26" s="5">
        <v>0</v>
      </c>
      <c r="F26" s="5">
        <v>0</v>
      </c>
      <c r="G26" s="14">
        <f t="shared" si="1"/>
        <v>0</v>
      </c>
      <c r="H26" s="4" t="e">
        <f t="shared" si="3"/>
        <v>#DIV/0!</v>
      </c>
      <c r="I26" s="4" t="e">
        <f t="shared" si="2"/>
        <v>#DIV/0!</v>
      </c>
    </row>
    <row r="27" spans="1:9" ht="13.5" thickBot="1">
      <c r="A27" s="3" t="s">
        <v>32</v>
      </c>
      <c r="B27" s="5">
        <v>13</v>
      </c>
      <c r="C27" s="5">
        <v>50</v>
      </c>
      <c r="D27" s="14">
        <f t="shared" si="0"/>
        <v>1.4176353841791891</v>
      </c>
      <c r="E27" s="5">
        <v>0</v>
      </c>
      <c r="F27" s="5">
        <v>0</v>
      </c>
      <c r="G27" s="14">
        <f t="shared" si="1"/>
        <v>0</v>
      </c>
      <c r="H27" s="4" t="e">
        <f t="shared" si="3"/>
        <v>#DIV/0!</v>
      </c>
      <c r="I27" s="4" t="e">
        <f t="shared" si="2"/>
        <v>#DIV/0!</v>
      </c>
    </row>
    <row r="28" spans="1:9" ht="13.5" thickBot="1">
      <c r="A28" s="3" t="s">
        <v>33</v>
      </c>
      <c r="B28" s="5"/>
      <c r="C28" s="5">
        <v>0</v>
      </c>
      <c r="D28" s="14">
        <f t="shared" si="0"/>
        <v>0</v>
      </c>
      <c r="E28" s="5">
        <v>0</v>
      </c>
      <c r="F28" s="5">
        <v>0</v>
      </c>
      <c r="G28" s="14">
        <f t="shared" si="1"/>
        <v>0</v>
      </c>
      <c r="H28" s="4" t="e">
        <f t="shared" si="3"/>
        <v>#DIV/0!</v>
      </c>
      <c r="I28" s="4" t="e">
        <f t="shared" si="2"/>
        <v>#DIV/0!</v>
      </c>
    </row>
    <row r="29" spans="1:9" ht="13.5" thickBot="1">
      <c r="A29" s="3" t="s">
        <v>10</v>
      </c>
      <c r="B29" s="5">
        <v>324</v>
      </c>
      <c r="C29" s="5">
        <v>440</v>
      </c>
      <c r="D29" s="14">
        <f t="shared" si="0"/>
        <v>12.475191380776863</v>
      </c>
      <c r="E29" s="5">
        <v>423</v>
      </c>
      <c r="F29" s="5">
        <v>647</v>
      </c>
      <c r="G29" s="14">
        <f t="shared" si="1"/>
        <v>13.025971411314677</v>
      </c>
      <c r="H29" s="4">
        <f t="shared" si="3"/>
        <v>76.59574468085107</v>
      </c>
      <c r="I29" s="4">
        <f t="shared" si="2"/>
        <v>68.006182380216387</v>
      </c>
    </row>
    <row r="30" spans="1:9" ht="13.5" thickBot="1">
      <c r="A30" s="3" t="s">
        <v>22</v>
      </c>
      <c r="B30" s="5">
        <v>4</v>
      </c>
      <c r="C30" s="5">
        <v>4</v>
      </c>
      <c r="D30" s="14">
        <f t="shared" si="0"/>
        <v>0.11341083073433512</v>
      </c>
      <c r="E30" s="5">
        <v>0</v>
      </c>
      <c r="F30" s="5">
        <v>0</v>
      </c>
      <c r="G30" s="14">
        <f t="shared" si="1"/>
        <v>0</v>
      </c>
      <c r="H30" s="4" t="e">
        <f t="shared" si="3"/>
        <v>#DIV/0!</v>
      </c>
      <c r="I30" s="4" t="e">
        <f t="shared" si="2"/>
        <v>#DIV/0!</v>
      </c>
    </row>
    <row r="31" spans="1:9" ht="13.5" thickBot="1">
      <c r="A31" s="3" t="s">
        <v>34</v>
      </c>
      <c r="B31" s="5">
        <v>415</v>
      </c>
      <c r="C31" s="5">
        <v>419</v>
      </c>
      <c r="D31" s="14">
        <f t="shared" si="0"/>
        <v>11.879784519421605</v>
      </c>
      <c r="E31" s="5">
        <v>470</v>
      </c>
      <c r="F31" s="5">
        <v>472</v>
      </c>
      <c r="G31" s="14">
        <f t="shared" si="1"/>
        <v>9.5027179383933955</v>
      </c>
      <c r="H31" s="4">
        <f t="shared" si="3"/>
        <v>88.297872340425528</v>
      </c>
      <c r="I31" s="4">
        <f t="shared" si="2"/>
        <v>88.771186440677965</v>
      </c>
    </row>
    <row r="32" spans="1:9" ht="13.5" thickBot="1">
      <c r="A32" s="3" t="s">
        <v>72</v>
      </c>
      <c r="B32" s="5"/>
      <c r="C32" s="5">
        <v>0</v>
      </c>
      <c r="D32" s="14">
        <f t="shared" si="0"/>
        <v>0</v>
      </c>
      <c r="E32" s="5">
        <v>0</v>
      </c>
      <c r="F32" s="5">
        <v>0</v>
      </c>
      <c r="G32" s="14">
        <f t="shared" si="1"/>
        <v>0</v>
      </c>
      <c r="H32" s="4" t="e">
        <f t="shared" si="3"/>
        <v>#DIV/0!</v>
      </c>
      <c r="I32" s="4" t="e">
        <f t="shared" si="2"/>
        <v>#DIV/0!</v>
      </c>
    </row>
    <row r="33" spans="1:9" ht="13.5" thickBot="1">
      <c r="A33" s="3" t="s">
        <v>53</v>
      </c>
      <c r="B33" s="5">
        <v>1</v>
      </c>
      <c r="C33" s="5">
        <v>1</v>
      </c>
      <c r="D33" s="14">
        <f t="shared" si="0"/>
        <v>2.8352707683583781E-2</v>
      </c>
      <c r="E33" s="5">
        <v>2</v>
      </c>
      <c r="F33" s="5">
        <v>2</v>
      </c>
      <c r="G33" s="14">
        <f t="shared" si="1"/>
        <v>4.0265753976243206E-2</v>
      </c>
      <c r="H33" s="4">
        <f t="shared" si="3"/>
        <v>50</v>
      </c>
      <c r="I33" s="4">
        <f t="shared" si="2"/>
        <v>50</v>
      </c>
    </row>
    <row r="34" spans="1:9" ht="13.5" thickBot="1">
      <c r="A34" s="3" t="s">
        <v>35</v>
      </c>
      <c r="B34" s="5">
        <v>3</v>
      </c>
      <c r="C34" s="5">
        <v>5</v>
      </c>
      <c r="D34" s="14">
        <f t="shared" si="0"/>
        <v>0.14176353841791892</v>
      </c>
      <c r="E34" s="5">
        <v>2</v>
      </c>
      <c r="F34" s="5">
        <v>2</v>
      </c>
      <c r="G34" s="14">
        <f t="shared" si="1"/>
        <v>4.0265753976243206E-2</v>
      </c>
      <c r="H34" s="4">
        <f t="shared" si="3"/>
        <v>150</v>
      </c>
      <c r="I34" s="4">
        <f t="shared" si="2"/>
        <v>250</v>
      </c>
    </row>
    <row r="35" spans="1:9" ht="13.5" thickBot="1">
      <c r="A35" s="3" t="s">
        <v>73</v>
      </c>
      <c r="B35" s="5"/>
      <c r="C35" s="5">
        <v>0</v>
      </c>
      <c r="D35" s="14">
        <f t="shared" si="0"/>
        <v>0</v>
      </c>
      <c r="E35" s="5">
        <v>0</v>
      </c>
      <c r="F35" s="5">
        <v>0</v>
      </c>
      <c r="G35" s="14">
        <f t="shared" si="1"/>
        <v>0</v>
      </c>
      <c r="H35" s="4" t="e">
        <f t="shared" si="3"/>
        <v>#DIV/0!</v>
      </c>
      <c r="I35" s="4" t="e">
        <f t="shared" si="2"/>
        <v>#DIV/0!</v>
      </c>
    </row>
    <row r="36" spans="1:9" ht="13.5" thickBot="1">
      <c r="A36" s="3" t="s">
        <v>74</v>
      </c>
      <c r="B36" s="5"/>
      <c r="C36" s="5">
        <v>0</v>
      </c>
      <c r="D36" s="14">
        <f t="shared" si="0"/>
        <v>0</v>
      </c>
      <c r="E36" s="5">
        <v>0</v>
      </c>
      <c r="F36" s="5">
        <v>0</v>
      </c>
      <c r="G36" s="14">
        <f t="shared" si="1"/>
        <v>0</v>
      </c>
      <c r="H36" s="4" t="e">
        <f t="shared" si="3"/>
        <v>#DIV/0!</v>
      </c>
      <c r="I36" s="4" t="e">
        <f t="shared" si="2"/>
        <v>#DIV/0!</v>
      </c>
    </row>
    <row r="37" spans="1:9" ht="13.5" thickBot="1">
      <c r="A37" s="3" t="s">
        <v>58</v>
      </c>
      <c r="B37" s="5">
        <v>16</v>
      </c>
      <c r="C37" s="5">
        <v>17</v>
      </c>
      <c r="D37" s="14">
        <f t="shared" si="0"/>
        <v>0.48199603062092428</v>
      </c>
      <c r="E37" s="5">
        <v>43</v>
      </c>
      <c r="F37" s="5">
        <v>44</v>
      </c>
      <c r="G37" s="14">
        <f t="shared" si="1"/>
        <v>0.88584658747735046</v>
      </c>
      <c r="H37" s="4">
        <f t="shared" si="3"/>
        <v>37.209302325581397</v>
      </c>
      <c r="I37" s="4">
        <f t="shared" si="2"/>
        <v>38.636363636363633</v>
      </c>
    </row>
    <row r="38" spans="1:9" ht="13.5" thickBot="1">
      <c r="A38" s="3" t="s">
        <v>59</v>
      </c>
      <c r="B38" s="5">
        <v>337</v>
      </c>
      <c r="C38" s="5">
        <v>347</v>
      </c>
      <c r="D38" s="14">
        <f t="shared" ref="D38:D69" si="4">C38/$C$84*100</f>
        <v>9.8383895662035723</v>
      </c>
      <c r="E38" s="5">
        <v>70</v>
      </c>
      <c r="F38" s="5">
        <v>71</v>
      </c>
      <c r="G38" s="14">
        <f t="shared" ref="G38:G69" si="5">F38/$F$84*100</f>
        <v>1.4294342661566337</v>
      </c>
      <c r="H38" s="4">
        <f t="shared" si="3"/>
        <v>481.42857142857139</v>
      </c>
      <c r="I38" s="4">
        <f t="shared" ref="I38:I69" si="6">C38/F38*100</f>
        <v>488.73239436619718</v>
      </c>
    </row>
    <row r="39" spans="1:9" ht="13.5" thickBot="1">
      <c r="A39" s="3" t="s">
        <v>79</v>
      </c>
      <c r="B39" s="5">
        <v>29</v>
      </c>
      <c r="C39" s="5">
        <v>29</v>
      </c>
      <c r="D39" s="14">
        <f t="shared" si="4"/>
        <v>0.82222852282392966</v>
      </c>
      <c r="E39" s="5">
        <v>0</v>
      </c>
      <c r="F39" s="5">
        <v>0</v>
      </c>
      <c r="G39" s="14">
        <f t="shared" si="5"/>
        <v>0</v>
      </c>
      <c r="H39" s="4" t="e">
        <f t="shared" si="3"/>
        <v>#DIV/0!</v>
      </c>
      <c r="I39" s="4" t="e">
        <f t="shared" si="6"/>
        <v>#DIV/0!</v>
      </c>
    </row>
    <row r="40" spans="1:9" ht="13.5" thickBot="1">
      <c r="A40" s="3" t="s">
        <v>75</v>
      </c>
      <c r="B40" s="5"/>
      <c r="C40" s="5">
        <v>0</v>
      </c>
      <c r="D40" s="14">
        <f t="shared" si="4"/>
        <v>0</v>
      </c>
      <c r="E40" s="5">
        <v>0</v>
      </c>
      <c r="F40" s="5">
        <v>0</v>
      </c>
      <c r="G40" s="14">
        <f t="shared" si="5"/>
        <v>0</v>
      </c>
      <c r="H40" s="4" t="e">
        <f t="shared" si="3"/>
        <v>#DIV/0!</v>
      </c>
      <c r="I40" s="4" t="e">
        <f t="shared" si="6"/>
        <v>#DIV/0!</v>
      </c>
    </row>
    <row r="41" spans="1:9" ht="13.5" thickBot="1">
      <c r="A41" s="3" t="s">
        <v>36</v>
      </c>
      <c r="B41" s="5">
        <v>4</v>
      </c>
      <c r="C41" s="5">
        <v>4</v>
      </c>
      <c r="D41" s="14">
        <f t="shared" si="4"/>
        <v>0.11341083073433512</v>
      </c>
      <c r="E41" s="5">
        <v>0</v>
      </c>
      <c r="F41" s="5">
        <v>0</v>
      </c>
      <c r="G41" s="14">
        <f t="shared" si="5"/>
        <v>0</v>
      </c>
      <c r="H41" s="4" t="e">
        <f t="shared" si="3"/>
        <v>#DIV/0!</v>
      </c>
      <c r="I41" s="4" t="e">
        <f t="shared" si="6"/>
        <v>#DIV/0!</v>
      </c>
    </row>
    <row r="42" spans="1:9" ht="13.5" thickBot="1">
      <c r="A42" s="3" t="s">
        <v>80</v>
      </c>
      <c r="B42" s="5"/>
      <c r="C42" s="5">
        <v>0</v>
      </c>
      <c r="D42" s="14">
        <f t="shared" si="4"/>
        <v>0</v>
      </c>
      <c r="E42" s="5">
        <v>0</v>
      </c>
      <c r="F42" s="5">
        <v>0</v>
      </c>
      <c r="G42" s="14">
        <f t="shared" si="5"/>
        <v>0</v>
      </c>
      <c r="H42" s="4" t="e">
        <f t="shared" si="3"/>
        <v>#DIV/0!</v>
      </c>
      <c r="I42" s="4" t="e">
        <f t="shared" si="6"/>
        <v>#DIV/0!</v>
      </c>
    </row>
    <row r="43" spans="1:9" ht="13.5" thickBot="1">
      <c r="A43" s="3" t="s">
        <v>37</v>
      </c>
      <c r="B43" s="5">
        <v>1</v>
      </c>
      <c r="C43" s="5">
        <v>1</v>
      </c>
      <c r="D43" s="14">
        <f t="shared" si="4"/>
        <v>2.8352707683583781E-2</v>
      </c>
      <c r="E43" s="5">
        <v>0</v>
      </c>
      <c r="F43" s="5">
        <v>0</v>
      </c>
      <c r="G43" s="14">
        <f t="shared" si="5"/>
        <v>0</v>
      </c>
      <c r="H43" s="4" t="e">
        <f t="shared" si="3"/>
        <v>#DIV/0!</v>
      </c>
      <c r="I43" s="4" t="e">
        <f t="shared" si="6"/>
        <v>#DIV/0!</v>
      </c>
    </row>
    <row r="44" spans="1:9" ht="13.5" thickBot="1">
      <c r="A44" s="3" t="s">
        <v>49</v>
      </c>
      <c r="B44" s="5">
        <v>3</v>
      </c>
      <c r="C44" s="5">
        <v>3</v>
      </c>
      <c r="D44" s="14">
        <f t="shared" si="4"/>
        <v>8.5058123050751347E-2</v>
      </c>
      <c r="E44" s="5">
        <v>0</v>
      </c>
      <c r="F44" s="5">
        <v>0</v>
      </c>
      <c r="G44" s="14">
        <f t="shared" si="5"/>
        <v>0</v>
      </c>
      <c r="H44" s="4" t="e">
        <f t="shared" si="3"/>
        <v>#DIV/0!</v>
      </c>
      <c r="I44" s="4" t="e">
        <f t="shared" si="6"/>
        <v>#DIV/0!</v>
      </c>
    </row>
    <row r="45" spans="1:9" ht="13.5" thickBot="1">
      <c r="A45" s="3" t="s">
        <v>11</v>
      </c>
      <c r="B45" s="5">
        <v>10</v>
      </c>
      <c r="C45" s="5">
        <v>16</v>
      </c>
      <c r="D45" s="14">
        <f t="shared" si="4"/>
        <v>0.4536433229373405</v>
      </c>
      <c r="E45" s="5">
        <v>2</v>
      </c>
      <c r="F45" s="5">
        <v>2</v>
      </c>
      <c r="G45" s="14">
        <f t="shared" si="5"/>
        <v>4.0265753976243206E-2</v>
      </c>
      <c r="H45" s="4">
        <f t="shared" si="3"/>
        <v>500</v>
      </c>
      <c r="I45" s="4">
        <f t="shared" si="6"/>
        <v>800</v>
      </c>
    </row>
    <row r="46" spans="1:9" ht="13.5" thickBot="1">
      <c r="A46" s="3" t="s">
        <v>82</v>
      </c>
      <c r="B46" s="5"/>
      <c r="C46" s="5">
        <v>0</v>
      </c>
      <c r="D46" s="14">
        <f t="shared" si="4"/>
        <v>0</v>
      </c>
      <c r="E46" s="5">
        <v>0</v>
      </c>
      <c r="F46" s="5">
        <v>0</v>
      </c>
      <c r="G46" s="14">
        <f t="shared" si="5"/>
        <v>0</v>
      </c>
      <c r="H46" s="4" t="e">
        <f t="shared" si="3"/>
        <v>#DIV/0!</v>
      </c>
      <c r="I46" s="4" t="e">
        <f t="shared" si="6"/>
        <v>#DIV/0!</v>
      </c>
    </row>
    <row r="47" spans="1:9" ht="13.5" thickBot="1">
      <c r="A47" s="3" t="s">
        <v>38</v>
      </c>
      <c r="B47" s="5">
        <v>2</v>
      </c>
      <c r="C47" s="5">
        <v>2</v>
      </c>
      <c r="D47" s="14">
        <f t="shared" si="4"/>
        <v>5.6705415367167562E-2</v>
      </c>
      <c r="E47" s="5">
        <v>3</v>
      </c>
      <c r="F47" s="5">
        <v>4</v>
      </c>
      <c r="G47" s="14">
        <f t="shared" si="5"/>
        <v>8.0531507952486411E-2</v>
      </c>
      <c r="H47" s="4">
        <f t="shared" si="3"/>
        <v>66.666666666666657</v>
      </c>
      <c r="I47" s="4">
        <f t="shared" si="6"/>
        <v>50</v>
      </c>
    </row>
    <row r="48" spans="1:9" ht="13.5" thickBot="1">
      <c r="A48" s="3" t="s">
        <v>50</v>
      </c>
      <c r="B48" s="5">
        <v>2</v>
      </c>
      <c r="C48" s="5">
        <v>2</v>
      </c>
      <c r="D48" s="14">
        <f t="shared" si="4"/>
        <v>5.6705415367167562E-2</v>
      </c>
      <c r="E48" s="5">
        <v>0</v>
      </c>
      <c r="F48" s="5">
        <v>0</v>
      </c>
      <c r="G48" s="14">
        <f t="shared" si="5"/>
        <v>0</v>
      </c>
      <c r="H48" s="4" t="e">
        <f t="shared" si="3"/>
        <v>#DIV/0!</v>
      </c>
      <c r="I48" s="4" t="e">
        <f t="shared" si="6"/>
        <v>#DIV/0!</v>
      </c>
    </row>
    <row r="49" spans="1:9" ht="13.5" thickBot="1">
      <c r="A49" s="3" t="s">
        <v>65</v>
      </c>
      <c r="B49" s="5"/>
      <c r="C49" s="5">
        <v>0</v>
      </c>
      <c r="D49" s="14">
        <f t="shared" si="4"/>
        <v>0</v>
      </c>
      <c r="E49" s="5">
        <v>0</v>
      </c>
      <c r="F49" s="5">
        <v>0</v>
      </c>
      <c r="G49" s="14">
        <f t="shared" si="5"/>
        <v>0</v>
      </c>
      <c r="H49" s="4" t="e">
        <f t="shared" ref="H49:H80" si="7">B49/E49*100</f>
        <v>#DIV/0!</v>
      </c>
      <c r="I49" s="4" t="e">
        <f t="shared" si="6"/>
        <v>#DIV/0!</v>
      </c>
    </row>
    <row r="50" spans="1:9" ht="13.5" thickBot="1">
      <c r="A50" s="3" t="s">
        <v>69</v>
      </c>
      <c r="B50" s="5">
        <v>6</v>
      </c>
      <c r="C50" s="5">
        <v>6</v>
      </c>
      <c r="D50" s="14">
        <f t="shared" si="4"/>
        <v>0.17011624610150269</v>
      </c>
      <c r="E50" s="5">
        <v>3</v>
      </c>
      <c r="F50" s="5">
        <v>3</v>
      </c>
      <c r="G50" s="14">
        <f t="shared" si="5"/>
        <v>6.0398630964364812E-2</v>
      </c>
      <c r="H50" s="4">
        <f t="shared" si="7"/>
        <v>200</v>
      </c>
      <c r="I50" s="4">
        <f t="shared" si="6"/>
        <v>200</v>
      </c>
    </row>
    <row r="51" spans="1:9" ht="13.5" thickBot="1">
      <c r="A51" s="3" t="s">
        <v>12</v>
      </c>
      <c r="B51" s="5">
        <v>3</v>
      </c>
      <c r="C51" s="5">
        <v>3</v>
      </c>
      <c r="D51" s="14">
        <f t="shared" si="4"/>
        <v>8.5058123050751347E-2</v>
      </c>
      <c r="E51" s="5">
        <v>3</v>
      </c>
      <c r="F51" s="5">
        <v>5</v>
      </c>
      <c r="G51" s="14">
        <f t="shared" si="5"/>
        <v>0.10066438494060802</v>
      </c>
      <c r="H51" s="4">
        <f t="shared" si="7"/>
        <v>100</v>
      </c>
      <c r="I51" s="4">
        <f t="shared" si="6"/>
        <v>60</v>
      </c>
    </row>
    <row r="52" spans="1:9" ht="13.5" thickBot="1">
      <c r="A52" s="3" t="s">
        <v>25</v>
      </c>
      <c r="B52" s="5">
        <v>1</v>
      </c>
      <c r="C52" s="5">
        <v>1</v>
      </c>
      <c r="D52" s="14">
        <f t="shared" si="4"/>
        <v>2.8352707683583781E-2</v>
      </c>
      <c r="E52" s="5">
        <v>1</v>
      </c>
      <c r="F52" s="5">
        <v>1</v>
      </c>
      <c r="G52" s="14">
        <f t="shared" si="5"/>
        <v>2.0132876988121603E-2</v>
      </c>
      <c r="H52" s="4">
        <f t="shared" si="7"/>
        <v>100</v>
      </c>
      <c r="I52" s="4">
        <f t="shared" si="6"/>
        <v>100</v>
      </c>
    </row>
    <row r="53" spans="1:9" ht="13.5" thickBot="1">
      <c r="A53" s="3" t="s">
        <v>39</v>
      </c>
      <c r="B53" s="5">
        <v>1</v>
      </c>
      <c r="C53" s="5">
        <v>2</v>
      </c>
      <c r="D53" s="14">
        <f t="shared" si="4"/>
        <v>5.6705415367167562E-2</v>
      </c>
      <c r="E53" s="5">
        <v>0</v>
      </c>
      <c r="F53" s="5">
        <v>0</v>
      </c>
      <c r="G53" s="14">
        <f t="shared" si="5"/>
        <v>0</v>
      </c>
      <c r="H53" s="4" t="e">
        <f t="shared" si="7"/>
        <v>#DIV/0!</v>
      </c>
      <c r="I53" s="4" t="e">
        <f t="shared" si="6"/>
        <v>#DIV/0!</v>
      </c>
    </row>
    <row r="54" spans="1:9" ht="13.5" thickBot="1">
      <c r="A54" s="3" t="s">
        <v>13</v>
      </c>
      <c r="B54" s="5">
        <v>24</v>
      </c>
      <c r="C54" s="5">
        <v>28</v>
      </c>
      <c r="D54" s="14">
        <f t="shared" si="4"/>
        <v>0.793875815140346</v>
      </c>
      <c r="E54" s="5">
        <v>25</v>
      </c>
      <c r="F54" s="5">
        <v>34</v>
      </c>
      <c r="G54" s="14">
        <f t="shared" si="5"/>
        <v>0.6845178175961345</v>
      </c>
      <c r="H54" s="4">
        <f t="shared" si="7"/>
        <v>96</v>
      </c>
      <c r="I54" s="4">
        <f t="shared" si="6"/>
        <v>82.35294117647058</v>
      </c>
    </row>
    <row r="55" spans="1:9" ht="13.5" thickBot="1">
      <c r="A55" s="3" t="s">
        <v>76</v>
      </c>
      <c r="B55" s="5"/>
      <c r="C55" s="5">
        <v>0</v>
      </c>
      <c r="D55" s="14">
        <f t="shared" si="4"/>
        <v>0</v>
      </c>
      <c r="E55" s="5">
        <v>0</v>
      </c>
      <c r="F55" s="5">
        <v>0</v>
      </c>
      <c r="G55" s="14">
        <f t="shared" si="5"/>
        <v>0</v>
      </c>
      <c r="H55" s="4" t="e">
        <f t="shared" si="7"/>
        <v>#DIV/0!</v>
      </c>
      <c r="I55" s="4" t="e">
        <f t="shared" si="6"/>
        <v>#DIV/0!</v>
      </c>
    </row>
    <row r="56" spans="1:9" ht="13.5" thickBot="1">
      <c r="A56" s="3" t="s">
        <v>57</v>
      </c>
      <c r="B56" s="5"/>
      <c r="C56" s="5">
        <v>0</v>
      </c>
      <c r="D56" s="14">
        <f t="shared" si="4"/>
        <v>0</v>
      </c>
      <c r="E56" s="5">
        <v>0</v>
      </c>
      <c r="F56" s="5">
        <v>0</v>
      </c>
      <c r="G56" s="14">
        <f t="shared" si="5"/>
        <v>0</v>
      </c>
      <c r="H56" s="4" t="e">
        <f t="shared" si="7"/>
        <v>#DIV/0!</v>
      </c>
      <c r="I56" s="4" t="e">
        <f t="shared" si="6"/>
        <v>#DIV/0!</v>
      </c>
    </row>
    <row r="57" spans="1:9" ht="13.5" thickBot="1">
      <c r="A57" s="3" t="s">
        <v>54</v>
      </c>
      <c r="B57" s="5"/>
      <c r="C57" s="5">
        <v>0</v>
      </c>
      <c r="D57" s="14">
        <f t="shared" si="4"/>
        <v>0</v>
      </c>
      <c r="E57" s="5">
        <v>0</v>
      </c>
      <c r="F57" s="5">
        <v>0</v>
      </c>
      <c r="G57" s="14">
        <f t="shared" si="5"/>
        <v>0</v>
      </c>
      <c r="H57" s="4" t="e">
        <f t="shared" si="7"/>
        <v>#DIV/0!</v>
      </c>
      <c r="I57" s="4" t="e">
        <f t="shared" si="6"/>
        <v>#DIV/0!</v>
      </c>
    </row>
    <row r="58" spans="1:9" ht="13.5" thickBot="1">
      <c r="A58" s="3" t="s">
        <v>60</v>
      </c>
      <c r="B58" s="5">
        <v>30</v>
      </c>
      <c r="C58" s="5">
        <v>30</v>
      </c>
      <c r="D58" s="14">
        <f t="shared" si="4"/>
        <v>0.85058123050751355</v>
      </c>
      <c r="E58" s="5">
        <v>206</v>
      </c>
      <c r="F58" s="5">
        <v>208</v>
      </c>
      <c r="G58" s="14">
        <f t="shared" si="5"/>
        <v>4.1876384135292932</v>
      </c>
      <c r="H58" s="4">
        <f t="shared" si="7"/>
        <v>14.563106796116504</v>
      </c>
      <c r="I58" s="4">
        <f t="shared" si="6"/>
        <v>14.423076923076922</v>
      </c>
    </row>
    <row r="59" spans="1:9" ht="13.5" thickBot="1">
      <c r="A59" s="3" t="s">
        <v>52</v>
      </c>
      <c r="B59" s="5">
        <v>1</v>
      </c>
      <c r="C59" s="5">
        <v>1</v>
      </c>
      <c r="D59" s="14">
        <f t="shared" si="4"/>
        <v>2.8352707683583781E-2</v>
      </c>
      <c r="E59" s="5">
        <v>0</v>
      </c>
      <c r="F59" s="5">
        <v>0</v>
      </c>
      <c r="G59" s="14">
        <f t="shared" si="5"/>
        <v>0</v>
      </c>
      <c r="H59" s="4" t="e">
        <f t="shared" si="7"/>
        <v>#DIV/0!</v>
      </c>
      <c r="I59" s="4" t="e">
        <f t="shared" si="6"/>
        <v>#DIV/0!</v>
      </c>
    </row>
    <row r="60" spans="1:9" ht="13.5" thickBot="1">
      <c r="A60" s="3" t="s">
        <v>62</v>
      </c>
      <c r="B60" s="5"/>
      <c r="C60" s="5">
        <v>0</v>
      </c>
      <c r="D60" s="14">
        <f t="shared" si="4"/>
        <v>0</v>
      </c>
      <c r="E60" s="5">
        <v>0</v>
      </c>
      <c r="F60" s="5">
        <v>0</v>
      </c>
      <c r="G60" s="14">
        <f t="shared" si="5"/>
        <v>0</v>
      </c>
      <c r="H60" s="4" t="e">
        <f t="shared" si="7"/>
        <v>#DIV/0!</v>
      </c>
      <c r="I60" s="4" t="e">
        <f t="shared" si="6"/>
        <v>#DIV/0!</v>
      </c>
    </row>
    <row r="61" spans="1:9" ht="13.5" thickBot="1">
      <c r="A61" s="3" t="s">
        <v>61</v>
      </c>
      <c r="B61" s="5">
        <v>6</v>
      </c>
      <c r="C61" s="5">
        <v>8</v>
      </c>
      <c r="D61" s="14">
        <f t="shared" si="4"/>
        <v>0.22682166146867025</v>
      </c>
      <c r="E61" s="5">
        <v>0</v>
      </c>
      <c r="F61" s="5">
        <v>0</v>
      </c>
      <c r="G61" s="14">
        <f t="shared" si="5"/>
        <v>0</v>
      </c>
      <c r="H61" s="4" t="e">
        <f t="shared" si="7"/>
        <v>#DIV/0!</v>
      </c>
      <c r="I61" s="4" t="e">
        <f t="shared" si="6"/>
        <v>#DIV/0!</v>
      </c>
    </row>
    <row r="62" spans="1:9" ht="13.5" thickBot="1">
      <c r="A62" s="3" t="s">
        <v>55</v>
      </c>
      <c r="B62" s="5"/>
      <c r="C62" s="5">
        <v>0</v>
      </c>
      <c r="D62" s="14">
        <f t="shared" si="4"/>
        <v>0</v>
      </c>
      <c r="E62" s="5">
        <v>0</v>
      </c>
      <c r="F62" s="5">
        <v>0</v>
      </c>
      <c r="G62" s="14">
        <f t="shared" si="5"/>
        <v>0</v>
      </c>
      <c r="H62" s="4" t="e">
        <f t="shared" si="7"/>
        <v>#DIV/0!</v>
      </c>
      <c r="I62" s="4" t="e">
        <f t="shared" si="6"/>
        <v>#DIV/0!</v>
      </c>
    </row>
    <row r="63" spans="1:9" ht="13.5" thickBot="1">
      <c r="A63" s="3" t="s">
        <v>14</v>
      </c>
      <c r="B63" s="5">
        <v>9</v>
      </c>
      <c r="C63" s="5">
        <v>54</v>
      </c>
      <c r="D63" s="14">
        <f t="shared" si="4"/>
        <v>1.5310462149135242</v>
      </c>
      <c r="E63" s="5">
        <v>5</v>
      </c>
      <c r="F63" s="5">
        <v>6</v>
      </c>
      <c r="G63" s="14">
        <f t="shared" si="5"/>
        <v>0.12079726192872962</v>
      </c>
      <c r="H63" s="4">
        <f t="shared" si="7"/>
        <v>180</v>
      </c>
      <c r="I63" s="4">
        <f t="shared" si="6"/>
        <v>900</v>
      </c>
    </row>
    <row r="64" spans="1:9" ht="13.5" thickBot="1">
      <c r="A64" s="3" t="s">
        <v>40</v>
      </c>
      <c r="B64" s="5"/>
      <c r="C64" s="5">
        <v>0</v>
      </c>
      <c r="D64" s="14">
        <f t="shared" si="4"/>
        <v>0</v>
      </c>
      <c r="E64" s="5">
        <v>3</v>
      </c>
      <c r="F64" s="5">
        <v>3</v>
      </c>
      <c r="G64" s="14">
        <f t="shared" si="5"/>
        <v>6.0398630964364812E-2</v>
      </c>
      <c r="H64" s="4">
        <f t="shared" si="7"/>
        <v>0</v>
      </c>
      <c r="I64" s="4">
        <f t="shared" si="6"/>
        <v>0</v>
      </c>
    </row>
    <row r="65" spans="1:9" ht="13.5" thickBot="1">
      <c r="A65" s="3" t="s">
        <v>26</v>
      </c>
      <c r="B65" s="5">
        <v>4</v>
      </c>
      <c r="C65" s="5">
        <v>7</v>
      </c>
      <c r="D65" s="14">
        <f t="shared" si="4"/>
        <v>0.1984689537850865</v>
      </c>
      <c r="E65" s="5">
        <v>0</v>
      </c>
      <c r="F65" s="5">
        <v>0</v>
      </c>
      <c r="G65" s="14">
        <f t="shared" si="5"/>
        <v>0</v>
      </c>
      <c r="H65" s="4" t="e">
        <f t="shared" si="7"/>
        <v>#DIV/0!</v>
      </c>
      <c r="I65" s="4" t="e">
        <f t="shared" si="6"/>
        <v>#DIV/0!</v>
      </c>
    </row>
    <row r="66" spans="1:9" ht="13.5" thickBot="1">
      <c r="A66" s="3" t="s">
        <v>15</v>
      </c>
      <c r="B66" s="5">
        <v>5</v>
      </c>
      <c r="C66" s="5">
        <v>5</v>
      </c>
      <c r="D66" s="14">
        <f t="shared" si="4"/>
        <v>0.14176353841791892</v>
      </c>
      <c r="E66" s="5">
        <v>3</v>
      </c>
      <c r="F66" s="5">
        <v>3</v>
      </c>
      <c r="G66" s="14">
        <f t="shared" si="5"/>
        <v>6.0398630964364812E-2</v>
      </c>
      <c r="H66" s="4">
        <f t="shared" si="7"/>
        <v>166.66666666666669</v>
      </c>
      <c r="I66" s="4">
        <f t="shared" si="6"/>
        <v>166.66666666666669</v>
      </c>
    </row>
    <row r="67" spans="1:9" ht="13.5" thickBot="1">
      <c r="A67" s="3" t="s">
        <v>16</v>
      </c>
      <c r="B67" s="5">
        <v>9</v>
      </c>
      <c r="C67" s="5">
        <v>16</v>
      </c>
      <c r="D67" s="14">
        <f t="shared" si="4"/>
        <v>0.4536433229373405</v>
      </c>
      <c r="E67" s="5">
        <v>30</v>
      </c>
      <c r="F67" s="5">
        <v>48</v>
      </c>
      <c r="G67" s="14">
        <f t="shared" si="5"/>
        <v>0.96637809542983699</v>
      </c>
      <c r="H67" s="4">
        <f t="shared" si="7"/>
        <v>30</v>
      </c>
      <c r="I67" s="4">
        <f t="shared" si="6"/>
        <v>33.333333333333329</v>
      </c>
    </row>
    <row r="68" spans="1:9" ht="13.5" thickBot="1">
      <c r="A68" s="3" t="s">
        <v>17</v>
      </c>
      <c r="B68" s="5"/>
      <c r="C68" s="5">
        <v>0</v>
      </c>
      <c r="D68" s="14">
        <f t="shared" si="4"/>
        <v>0</v>
      </c>
      <c r="E68" s="5">
        <v>2</v>
      </c>
      <c r="F68" s="5">
        <v>2</v>
      </c>
      <c r="G68" s="14">
        <f t="shared" si="5"/>
        <v>4.0265753976243206E-2</v>
      </c>
      <c r="H68" s="4">
        <f t="shared" si="7"/>
        <v>0</v>
      </c>
      <c r="I68" s="4">
        <f t="shared" si="6"/>
        <v>0</v>
      </c>
    </row>
    <row r="69" spans="1:9" ht="13.5" thickBot="1">
      <c r="A69" s="3" t="s">
        <v>18</v>
      </c>
      <c r="B69" s="5">
        <v>23</v>
      </c>
      <c r="C69" s="5">
        <v>27</v>
      </c>
      <c r="D69" s="14">
        <f t="shared" si="4"/>
        <v>0.76552310745676211</v>
      </c>
      <c r="E69" s="5">
        <v>24</v>
      </c>
      <c r="F69" s="5">
        <v>31</v>
      </c>
      <c r="G69" s="14">
        <f t="shared" si="5"/>
        <v>0.62411918663176968</v>
      </c>
      <c r="H69" s="4">
        <f t="shared" si="7"/>
        <v>95.833333333333343</v>
      </c>
      <c r="I69" s="4">
        <f t="shared" si="6"/>
        <v>87.096774193548384</v>
      </c>
    </row>
    <row r="70" spans="1:9" ht="13.5" thickBot="1">
      <c r="A70" s="3" t="s">
        <v>46</v>
      </c>
      <c r="B70" s="5">
        <v>3</v>
      </c>
      <c r="C70" s="5">
        <v>5</v>
      </c>
      <c r="D70" s="14">
        <f t="shared" ref="D70:D80" si="8">C70/$C$84*100</f>
        <v>0.14176353841791892</v>
      </c>
      <c r="E70" s="5">
        <v>10</v>
      </c>
      <c r="F70" s="5">
        <v>10</v>
      </c>
      <c r="G70" s="14">
        <f t="shared" ref="G70:G80" si="9">F70/$F$84*100</f>
        <v>0.20132876988121604</v>
      </c>
      <c r="H70" s="4">
        <f t="shared" si="7"/>
        <v>30</v>
      </c>
      <c r="I70" s="4">
        <f t="shared" ref="I70:I80" si="10">C70/F70*100</f>
        <v>50</v>
      </c>
    </row>
    <row r="71" spans="1:9" ht="13.5" thickBot="1">
      <c r="A71" s="3" t="s">
        <v>41</v>
      </c>
      <c r="B71" s="5">
        <v>7</v>
      </c>
      <c r="C71" s="5">
        <v>7</v>
      </c>
      <c r="D71" s="14">
        <f t="shared" si="8"/>
        <v>0.1984689537850865</v>
      </c>
      <c r="E71" s="5">
        <v>3</v>
      </c>
      <c r="F71" s="5">
        <v>3</v>
      </c>
      <c r="G71" s="14">
        <f t="shared" si="9"/>
        <v>6.0398630964364812E-2</v>
      </c>
      <c r="H71" s="4">
        <f t="shared" si="7"/>
        <v>233.33333333333334</v>
      </c>
      <c r="I71" s="4">
        <f t="shared" si="10"/>
        <v>233.33333333333334</v>
      </c>
    </row>
    <row r="72" spans="1:9" ht="13.5" thickBot="1">
      <c r="A72" s="3" t="s">
        <v>23</v>
      </c>
      <c r="B72" s="5">
        <v>5</v>
      </c>
      <c r="C72" s="5">
        <v>5</v>
      </c>
      <c r="D72" s="14">
        <f t="shared" si="8"/>
        <v>0.14176353841791892</v>
      </c>
      <c r="E72" s="5">
        <v>2</v>
      </c>
      <c r="F72" s="5">
        <v>2</v>
      </c>
      <c r="G72" s="14">
        <f t="shared" si="9"/>
        <v>4.0265753976243206E-2</v>
      </c>
      <c r="H72" s="4">
        <f t="shared" si="7"/>
        <v>250</v>
      </c>
      <c r="I72" s="4">
        <f t="shared" si="10"/>
        <v>250</v>
      </c>
    </row>
    <row r="73" spans="1:9" ht="13.5" thickBot="1">
      <c r="A73" s="3" t="s">
        <v>24</v>
      </c>
      <c r="B73" s="5">
        <v>16</v>
      </c>
      <c r="C73" s="5">
        <v>18</v>
      </c>
      <c r="D73" s="14">
        <f t="shared" si="8"/>
        <v>0.51034873830450811</v>
      </c>
      <c r="E73" s="5">
        <v>18</v>
      </c>
      <c r="F73" s="5">
        <v>19</v>
      </c>
      <c r="G73" s="14">
        <f t="shared" si="9"/>
        <v>0.38252466277431046</v>
      </c>
      <c r="H73" s="4">
        <f t="shared" si="7"/>
        <v>88.888888888888886</v>
      </c>
      <c r="I73" s="4">
        <f t="shared" si="10"/>
        <v>94.73684210526315</v>
      </c>
    </row>
    <row r="74" spans="1:9" ht="13.5" thickBot="1">
      <c r="A74" s="3" t="s">
        <v>83</v>
      </c>
      <c r="B74" s="5">
        <v>24</v>
      </c>
      <c r="C74" s="5">
        <v>24</v>
      </c>
      <c r="D74" s="14">
        <f t="shared" si="8"/>
        <v>0.68046498440601078</v>
      </c>
      <c r="E74" s="5">
        <v>0</v>
      </c>
      <c r="F74" s="5">
        <v>0</v>
      </c>
      <c r="G74" s="14">
        <f t="shared" si="9"/>
        <v>0</v>
      </c>
      <c r="H74" s="4" t="e">
        <f t="shared" si="7"/>
        <v>#DIV/0!</v>
      </c>
      <c r="I74" s="4" t="e">
        <f t="shared" si="10"/>
        <v>#DIV/0!</v>
      </c>
    </row>
    <row r="75" spans="1:9" ht="13.5" thickBot="1">
      <c r="A75" s="3" t="s">
        <v>84</v>
      </c>
      <c r="B75" s="5">
        <v>18</v>
      </c>
      <c r="C75" s="5">
        <v>18</v>
      </c>
      <c r="D75" s="14">
        <f t="shared" si="8"/>
        <v>0.51034873830450811</v>
      </c>
      <c r="E75" s="5">
        <v>0</v>
      </c>
      <c r="F75" s="5">
        <v>0</v>
      </c>
      <c r="G75" s="14">
        <f t="shared" si="9"/>
        <v>0</v>
      </c>
      <c r="H75" s="4" t="e">
        <f t="shared" si="7"/>
        <v>#DIV/0!</v>
      </c>
      <c r="I75" s="4" t="e">
        <f t="shared" si="10"/>
        <v>#DIV/0!</v>
      </c>
    </row>
    <row r="76" spans="1:9" ht="13.5" thickBot="1">
      <c r="A76" s="3" t="s">
        <v>66</v>
      </c>
      <c r="B76" s="5"/>
      <c r="C76" s="5">
        <v>0</v>
      </c>
      <c r="D76" s="14">
        <f t="shared" si="8"/>
        <v>0</v>
      </c>
      <c r="E76" s="5">
        <v>0</v>
      </c>
      <c r="F76" s="5">
        <v>0</v>
      </c>
      <c r="G76" s="14">
        <f t="shared" si="9"/>
        <v>0</v>
      </c>
      <c r="H76" s="4" t="e">
        <f t="shared" si="7"/>
        <v>#DIV/0!</v>
      </c>
      <c r="I76" s="4" t="e">
        <f t="shared" si="10"/>
        <v>#DIV/0!</v>
      </c>
    </row>
    <row r="77" spans="1:9" ht="13.5" thickBot="1">
      <c r="A77" s="3" t="s">
        <v>42</v>
      </c>
      <c r="B77" s="5">
        <v>1</v>
      </c>
      <c r="C77" s="5">
        <v>1</v>
      </c>
      <c r="D77" s="14">
        <f t="shared" si="8"/>
        <v>2.8352707683583781E-2</v>
      </c>
      <c r="E77" s="5">
        <v>1</v>
      </c>
      <c r="F77" s="5">
        <v>1</v>
      </c>
      <c r="G77" s="14">
        <f t="shared" si="9"/>
        <v>2.0132876988121603E-2</v>
      </c>
      <c r="H77" s="4">
        <f t="shared" si="7"/>
        <v>100</v>
      </c>
      <c r="I77" s="4">
        <f t="shared" si="10"/>
        <v>100</v>
      </c>
    </row>
    <row r="78" spans="1:9" ht="13.5" thickBot="1">
      <c r="A78" s="3" t="s">
        <v>51</v>
      </c>
      <c r="B78" s="5">
        <v>10</v>
      </c>
      <c r="C78" s="5">
        <v>23</v>
      </c>
      <c r="D78" s="14">
        <f t="shared" si="8"/>
        <v>0.652112276722427</v>
      </c>
      <c r="E78" s="5">
        <v>27</v>
      </c>
      <c r="F78" s="5">
        <v>46</v>
      </c>
      <c r="G78" s="14">
        <f t="shared" si="9"/>
        <v>0.92611234145359367</v>
      </c>
      <c r="H78" s="4">
        <f t="shared" si="7"/>
        <v>37.037037037037038</v>
      </c>
      <c r="I78" s="4">
        <f t="shared" si="10"/>
        <v>50</v>
      </c>
    </row>
    <row r="79" spans="1:9" ht="13.5" thickBot="1">
      <c r="A79" s="3" t="s">
        <v>77</v>
      </c>
      <c r="B79" s="5"/>
      <c r="C79" s="5">
        <v>0</v>
      </c>
      <c r="D79" s="14">
        <f t="shared" si="8"/>
        <v>0</v>
      </c>
      <c r="E79" s="5">
        <v>0</v>
      </c>
      <c r="F79" s="5">
        <v>2</v>
      </c>
      <c r="G79" s="14">
        <f t="shared" si="9"/>
        <v>4.0265753976243206E-2</v>
      </c>
      <c r="H79" s="4" t="e">
        <f t="shared" si="7"/>
        <v>#DIV/0!</v>
      </c>
      <c r="I79" s="4">
        <f t="shared" si="10"/>
        <v>0</v>
      </c>
    </row>
    <row r="80" spans="1:9" ht="13.5" thickBot="1">
      <c r="A80" s="3" t="s">
        <v>43</v>
      </c>
      <c r="B80" s="5">
        <v>1</v>
      </c>
      <c r="C80" s="5">
        <v>1</v>
      </c>
      <c r="D80" s="14">
        <f t="shared" si="8"/>
        <v>2.8352707683583781E-2</v>
      </c>
      <c r="E80" s="5">
        <v>0</v>
      </c>
      <c r="F80" s="5">
        <v>0</v>
      </c>
      <c r="G80" s="14">
        <f t="shared" si="9"/>
        <v>0</v>
      </c>
      <c r="H80" s="4" t="e">
        <f t="shared" si="7"/>
        <v>#DIV/0!</v>
      </c>
      <c r="I80" s="4" t="e">
        <f t="shared" si="10"/>
        <v>#DIV/0!</v>
      </c>
    </row>
    <row r="81" spans="1:9" ht="13.5" thickBot="1">
      <c r="A81" s="3"/>
      <c r="B81" s="5"/>
      <c r="C81" s="5"/>
      <c r="D81" s="14"/>
      <c r="E81" s="5"/>
      <c r="F81" s="5"/>
      <c r="G81" s="14"/>
      <c r="H81" s="4"/>
      <c r="I81" s="4"/>
    </row>
    <row r="82" spans="1:9" ht="13.5" thickBot="1">
      <c r="A82" s="6" t="s">
        <v>44</v>
      </c>
      <c r="B82" s="7">
        <f>SUM(B6:B80)</f>
        <v>1569</v>
      </c>
      <c r="C82" s="7">
        <f>SUM(C6:C80)</f>
        <v>1969</v>
      </c>
      <c r="D82" s="14">
        <f>C82/$C$84*100</f>
        <v>55.826481428976471</v>
      </c>
      <c r="E82" s="7">
        <f>SUM(E6:E80)</f>
        <v>1583</v>
      </c>
      <c r="F82" s="7">
        <f>SUM(F6:F80)</f>
        <v>1941</v>
      </c>
      <c r="G82" s="14">
        <f>F82/$F$84*100</f>
        <v>39.077914233944036</v>
      </c>
      <c r="H82" s="4">
        <f t="shared" ref="H82:I84" si="11">B82/E82*100</f>
        <v>99.115603284902093</v>
      </c>
      <c r="I82" s="4">
        <f t="shared" si="11"/>
        <v>101.44255538382276</v>
      </c>
    </row>
    <row r="83" spans="1:9" ht="13.5" thickBot="1">
      <c r="A83" s="8" t="s">
        <v>19</v>
      </c>
      <c r="B83" s="7">
        <v>706</v>
      </c>
      <c r="C83" s="7">
        <v>1558</v>
      </c>
      <c r="D83" s="14">
        <f>C83/$C$84*100</f>
        <v>44.173518571023536</v>
      </c>
      <c r="E83" s="7">
        <v>970</v>
      </c>
      <c r="F83" s="7">
        <v>3026</v>
      </c>
      <c r="G83" s="14">
        <f>F83/$F$84*100</f>
        <v>60.922085766055964</v>
      </c>
      <c r="H83" s="4">
        <f t="shared" si="11"/>
        <v>72.783505154639172</v>
      </c>
      <c r="I83" s="4">
        <f t="shared" si="11"/>
        <v>51.487111698612033</v>
      </c>
    </row>
    <row r="84" spans="1:9" ht="13.5" thickBot="1">
      <c r="A84" s="9" t="s">
        <v>4</v>
      </c>
      <c r="B84" s="7">
        <f>SUM(B82:B83)</f>
        <v>2275</v>
      </c>
      <c r="C84" s="7">
        <f>SUM(C82:C83)</f>
        <v>3527</v>
      </c>
      <c r="D84" s="14">
        <f>C84/$C$84*100</f>
        <v>100</v>
      </c>
      <c r="E84" s="7">
        <f>SUM(E82:E83)</f>
        <v>2553</v>
      </c>
      <c r="F84" s="7">
        <f>SUM(F82:F83)</f>
        <v>4967</v>
      </c>
      <c r="G84" s="14">
        <f>F84/$F$84*100</f>
        <v>100</v>
      </c>
      <c r="H84" s="4">
        <f t="shared" si="11"/>
        <v>89.110849980415196</v>
      </c>
      <c r="I84" s="4">
        <f t="shared" si="11"/>
        <v>71.00865713710489</v>
      </c>
    </row>
  </sheetData>
  <phoneticPr fontId="1" type="noConversion"/>
  <pageMargins left="0.75" right="0.75" top="1" bottom="1" header="0.5" footer="0.5"/>
  <pageSetup paperSize="9" scale="63" orientation="portrait" r:id="rId1"/>
  <headerFooter alignWithMargins="0">
    <oddFooter>&amp;CPRIREDILA SLUŽBA ZA INFORMATIZACIJU I NAPLATU PRIHODA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84"/>
  <sheetViews>
    <sheetView tabSelected="1" topLeftCell="A55" workbookViewId="0">
      <selection activeCell="B84" sqref="B84"/>
    </sheetView>
  </sheetViews>
  <sheetFormatPr defaultRowHeight="12.75"/>
  <sheetData>
    <row r="1" spans="1:9">
      <c r="A1" s="19" t="s">
        <v>63</v>
      </c>
      <c r="B1" s="20"/>
      <c r="C1" s="20"/>
      <c r="D1" s="21"/>
      <c r="E1" s="19"/>
      <c r="F1" s="19"/>
      <c r="G1" s="21"/>
      <c r="H1" s="22"/>
      <c r="I1" s="22"/>
    </row>
    <row r="2" spans="1:9" ht="13.5" thickBot="1">
      <c r="A2" s="19" t="s">
        <v>99</v>
      </c>
      <c r="B2" s="20"/>
      <c r="C2" s="20"/>
      <c r="D2" s="21"/>
      <c r="E2" s="19"/>
      <c r="F2" s="19"/>
      <c r="G2" s="21"/>
      <c r="H2" s="22"/>
      <c r="I2" s="22"/>
    </row>
    <row r="3" spans="1:9" ht="13.5" thickBot="1">
      <c r="A3" s="1"/>
      <c r="B3" s="16"/>
      <c r="C3" s="18">
        <v>2013</v>
      </c>
      <c r="D3" s="13"/>
      <c r="E3" s="1"/>
      <c r="F3" s="1">
        <v>2012</v>
      </c>
      <c r="G3" s="13"/>
      <c r="H3" s="2" t="s">
        <v>20</v>
      </c>
      <c r="I3" s="12" t="s">
        <v>78</v>
      </c>
    </row>
    <row r="4" spans="1:9" ht="13.5" thickBot="1">
      <c r="A4" s="3" t="s">
        <v>0</v>
      </c>
      <c r="B4" s="5" t="s">
        <v>1</v>
      </c>
      <c r="C4" s="5" t="s">
        <v>2</v>
      </c>
      <c r="D4" s="14" t="s">
        <v>3</v>
      </c>
      <c r="E4" s="3" t="s">
        <v>1</v>
      </c>
      <c r="F4" s="3" t="s">
        <v>2</v>
      </c>
      <c r="G4" s="14" t="s">
        <v>3</v>
      </c>
      <c r="H4" s="4" t="s">
        <v>1</v>
      </c>
      <c r="I4" s="4" t="s">
        <v>2</v>
      </c>
    </row>
    <row r="5" spans="1:9" ht="13.5" thickBot="1">
      <c r="A5" s="3"/>
      <c r="B5" s="5"/>
      <c r="C5" s="5"/>
      <c r="D5" s="14"/>
      <c r="E5" s="39"/>
      <c r="F5" s="3"/>
      <c r="G5" s="14"/>
      <c r="H5" s="4"/>
      <c r="I5" s="4"/>
    </row>
    <row r="6" spans="1:9" ht="13.5" thickBot="1">
      <c r="A6" s="3" t="s">
        <v>64</v>
      </c>
      <c r="B6" s="5">
        <v>528</v>
      </c>
      <c r="C6" s="5">
        <v>775</v>
      </c>
      <c r="D6" s="38">
        <f t="shared" ref="D6:D69" si="0">C6/$C$84*100</f>
        <v>3.9939024704476987E-2</v>
      </c>
      <c r="E6" s="5">
        <v>759</v>
      </c>
      <c r="F6" s="5">
        <v>813</v>
      </c>
      <c r="G6" s="14">
        <f t="shared" ref="G6:G69" si="1">F6/$F$84*100</f>
        <v>4.4858167083154245E-2</v>
      </c>
      <c r="H6" s="4">
        <f>B6/'prosinac 2013.-2012.'!E6*100</f>
        <v>651.85185185185185</v>
      </c>
      <c r="I6" s="4">
        <f t="shared" ref="I6:I37" si="2">C6/F6*100</f>
        <v>95.325953259532596</v>
      </c>
    </row>
    <row r="7" spans="1:9" ht="13.5" thickBot="1">
      <c r="A7" s="3" t="s">
        <v>67</v>
      </c>
      <c r="B7" s="5">
        <v>601</v>
      </c>
      <c r="C7" s="5">
        <v>793</v>
      </c>
      <c r="D7" s="38">
        <f t="shared" si="0"/>
        <v>4.0866640762129348E-2</v>
      </c>
      <c r="E7" s="5">
        <v>358</v>
      </c>
      <c r="F7" s="5">
        <v>466</v>
      </c>
      <c r="G7" s="14">
        <f t="shared" si="1"/>
        <v>2.5712061329335643E-2</v>
      </c>
      <c r="H7" s="4">
        <f>B7/'prosinac 2013.-2012.'!E7*100</f>
        <v>20033.333333333336</v>
      </c>
      <c r="I7" s="4">
        <f t="shared" si="2"/>
        <v>170.17167381974249</v>
      </c>
    </row>
    <row r="8" spans="1:9" ht="13.5" thickBot="1">
      <c r="A8" s="3" t="s">
        <v>27</v>
      </c>
      <c r="B8" s="5">
        <v>8052</v>
      </c>
      <c r="C8" s="5">
        <v>13696</v>
      </c>
      <c r="D8" s="38">
        <f t="shared" si="0"/>
        <v>0.70581275142260225</v>
      </c>
      <c r="E8" s="5">
        <v>7426</v>
      </c>
      <c r="F8" s="5">
        <v>13028</v>
      </c>
      <c r="G8" s="14">
        <f t="shared" si="1"/>
        <v>0.71883419527593284</v>
      </c>
      <c r="H8" s="4">
        <f>B8/'prosinac 2013.-2012.'!E8*100</f>
        <v>38342.857142857145</v>
      </c>
      <c r="I8" s="4">
        <f t="shared" si="2"/>
        <v>105.12741786920479</v>
      </c>
    </row>
    <row r="9" spans="1:9" ht="13.5" thickBot="1">
      <c r="A9" s="3" t="s">
        <v>5</v>
      </c>
      <c r="B9" s="5">
        <v>25119</v>
      </c>
      <c r="C9" s="5">
        <v>123240</v>
      </c>
      <c r="D9" s="38">
        <f t="shared" si="0"/>
        <v>6.3510779413932168</v>
      </c>
      <c r="E9" s="5">
        <v>25436</v>
      </c>
      <c r="F9" s="5">
        <v>122177</v>
      </c>
      <c r="G9" s="14">
        <f t="shared" si="1"/>
        <v>6.7412500365541641</v>
      </c>
      <c r="H9" s="4">
        <f>B9/'prosinac 2013.-2012.'!E9*100</f>
        <v>228354.54545454544</v>
      </c>
      <c r="I9" s="4">
        <f t="shared" si="2"/>
        <v>100.87004919092793</v>
      </c>
    </row>
    <row r="10" spans="1:9" ht="13.5" thickBot="1">
      <c r="A10" s="3" t="s">
        <v>7</v>
      </c>
      <c r="B10" s="5">
        <v>1671</v>
      </c>
      <c r="C10" s="5">
        <v>9360</v>
      </c>
      <c r="D10" s="38">
        <f t="shared" si="0"/>
        <v>0.48236034997923172</v>
      </c>
      <c r="E10" s="5">
        <v>2017</v>
      </c>
      <c r="F10" s="5">
        <v>9218</v>
      </c>
      <c r="G10" s="14">
        <f t="shared" si="1"/>
        <v>0.50861326466484102</v>
      </c>
      <c r="H10" s="4">
        <f>B10/'prosinac 2013.-2012.'!E10*100</f>
        <v>23871.428571428572</v>
      </c>
      <c r="I10" s="4">
        <f t="shared" si="2"/>
        <v>101.54046430896074</v>
      </c>
    </row>
    <row r="11" spans="1:9" ht="13.5" thickBot="1">
      <c r="A11" s="3" t="s">
        <v>6</v>
      </c>
      <c r="B11" s="5">
        <v>8171</v>
      </c>
      <c r="C11" s="5">
        <v>18136</v>
      </c>
      <c r="D11" s="38">
        <f t="shared" si="0"/>
        <v>0.93462471231018662</v>
      </c>
      <c r="E11" s="5">
        <v>6827</v>
      </c>
      <c r="F11" s="5">
        <v>16078</v>
      </c>
      <c r="G11" s="14">
        <f t="shared" si="1"/>
        <v>0.88712129195935274</v>
      </c>
      <c r="H11" s="4" t="e">
        <f>B11/'prosinac 2013.-2012.'!E11*100</f>
        <v>#DIV/0!</v>
      </c>
      <c r="I11" s="4">
        <f t="shared" si="2"/>
        <v>112.80009951486502</v>
      </c>
    </row>
    <row r="12" spans="1:9" ht="13.5" thickBot="1">
      <c r="A12" s="3" t="s">
        <v>47</v>
      </c>
      <c r="B12" s="5">
        <v>229</v>
      </c>
      <c r="C12" s="5">
        <v>417</v>
      </c>
      <c r="D12" s="38">
        <f t="shared" si="0"/>
        <v>2.1489772002279875E-2</v>
      </c>
      <c r="E12" s="5">
        <v>300</v>
      </c>
      <c r="F12" s="5">
        <v>356</v>
      </c>
      <c r="G12" s="14">
        <f t="shared" si="1"/>
        <v>1.964269062927787E-2</v>
      </c>
      <c r="H12" s="4">
        <f>B12/'prosinac 2013.-2012.'!E12*100</f>
        <v>3271.4285714285716</v>
      </c>
      <c r="I12" s="4">
        <f t="shared" si="2"/>
        <v>117.13483146067416</v>
      </c>
    </row>
    <row r="13" spans="1:9" ht="13.5" thickBot="1">
      <c r="A13" s="3" t="s">
        <v>56</v>
      </c>
      <c r="B13" s="5">
        <v>2837</v>
      </c>
      <c r="C13" s="5">
        <v>4216</v>
      </c>
      <c r="D13" s="38">
        <f t="shared" si="0"/>
        <v>0.21726829439235479</v>
      </c>
      <c r="E13" s="5">
        <v>1387</v>
      </c>
      <c r="F13" s="5">
        <v>2137</v>
      </c>
      <c r="G13" s="14">
        <f t="shared" si="1"/>
        <v>0.11791131987294047</v>
      </c>
      <c r="H13" s="4">
        <f>B13/'prosinac 2013.-2012.'!E13*100</f>
        <v>20264.285714285714</v>
      </c>
      <c r="I13" s="4">
        <f t="shared" si="2"/>
        <v>197.28591483387927</v>
      </c>
    </row>
    <row r="14" spans="1:9" ht="13.5" thickBot="1">
      <c r="A14" s="3" t="s">
        <v>28</v>
      </c>
      <c r="B14" s="5">
        <v>566</v>
      </c>
      <c r="C14" s="5">
        <v>1056</v>
      </c>
      <c r="D14" s="38">
        <f t="shared" si="0"/>
        <v>5.4420142048938962E-2</v>
      </c>
      <c r="E14" s="5">
        <v>608</v>
      </c>
      <c r="F14" s="5">
        <v>779</v>
      </c>
      <c r="G14" s="14">
        <f t="shared" si="1"/>
        <v>4.298217977586366E-2</v>
      </c>
      <c r="H14" s="4">
        <f>B14/'prosinac 2013.-2012.'!E14*100</f>
        <v>18866.666666666664</v>
      </c>
      <c r="I14" s="4">
        <f t="shared" si="2"/>
        <v>135.5584082156611</v>
      </c>
    </row>
    <row r="15" spans="1:9" ht="13.5" thickBot="1">
      <c r="A15" s="3" t="s">
        <v>48</v>
      </c>
      <c r="B15" s="5">
        <v>9</v>
      </c>
      <c r="C15" s="5">
        <v>34</v>
      </c>
      <c r="D15" s="38">
        <f t="shared" si="0"/>
        <v>1.752163664454474E-3</v>
      </c>
      <c r="E15" s="5">
        <v>14</v>
      </c>
      <c r="F15" s="5">
        <v>32</v>
      </c>
      <c r="G15" s="14">
        <f t="shared" si="1"/>
        <v>1.7656351127440784E-3</v>
      </c>
      <c r="H15" s="4" t="e">
        <f>B15/'prosinac 2013.-2012.'!E15*100</f>
        <v>#DIV/0!</v>
      </c>
      <c r="I15" s="4">
        <f t="shared" si="2"/>
        <v>106.25</v>
      </c>
    </row>
    <row r="16" spans="1:9" ht="13.5" thickBot="1">
      <c r="A16" s="3" t="s">
        <v>45</v>
      </c>
      <c r="B16" s="5">
        <v>290</v>
      </c>
      <c r="C16" s="5">
        <v>457</v>
      </c>
      <c r="D16" s="38">
        <f t="shared" si="0"/>
        <v>2.3551141019285137E-2</v>
      </c>
      <c r="E16" s="5">
        <v>302</v>
      </c>
      <c r="F16" s="5">
        <v>385</v>
      </c>
      <c r="G16" s="14">
        <f t="shared" si="1"/>
        <v>2.1242797450202192E-2</v>
      </c>
      <c r="H16" s="4">
        <f>B16/'prosinac 2013.-2012.'!E16*100</f>
        <v>966.66666666666663</v>
      </c>
      <c r="I16" s="4">
        <f t="shared" si="2"/>
        <v>118.70129870129871</v>
      </c>
    </row>
    <row r="17" spans="1:9" ht="13.5" thickBot="1">
      <c r="A17" s="3" t="s">
        <v>8</v>
      </c>
      <c r="B17" s="5">
        <v>22170</v>
      </c>
      <c r="C17" s="5">
        <v>125601</v>
      </c>
      <c r="D17" s="14">
        <f t="shared" si="0"/>
        <v>6.4727502476219527</v>
      </c>
      <c r="E17" s="5">
        <v>21120</v>
      </c>
      <c r="F17" s="5">
        <v>116113</v>
      </c>
      <c r="G17" s="14">
        <f t="shared" si="1"/>
        <v>6.4066621826891614</v>
      </c>
      <c r="H17" s="4">
        <f t="shared" ref="H17:H37" si="3">B17/E17*100</f>
        <v>104.97159090909092</v>
      </c>
      <c r="I17" s="4">
        <f t="shared" si="2"/>
        <v>108.17135032253064</v>
      </c>
    </row>
    <row r="18" spans="1:9" ht="13.5" thickBot="1">
      <c r="A18" s="3" t="s">
        <v>68</v>
      </c>
      <c r="B18" s="5">
        <v>91</v>
      </c>
      <c r="C18" s="5">
        <v>182</v>
      </c>
      <c r="D18" s="14">
        <f t="shared" si="0"/>
        <v>9.3792290273739497E-3</v>
      </c>
      <c r="E18" s="5">
        <v>89</v>
      </c>
      <c r="F18" s="5">
        <v>142</v>
      </c>
      <c r="G18" s="14">
        <f t="shared" si="1"/>
        <v>7.8350058128018474E-3</v>
      </c>
      <c r="H18" s="4">
        <f t="shared" si="3"/>
        <v>102.24719101123596</v>
      </c>
      <c r="I18" s="4">
        <f t="shared" si="2"/>
        <v>128.16901408450704</v>
      </c>
    </row>
    <row r="19" spans="1:9" ht="13.5" thickBot="1">
      <c r="A19" s="3" t="s">
        <v>21</v>
      </c>
      <c r="B19" s="5">
        <v>1702</v>
      </c>
      <c r="C19" s="5">
        <v>7773</v>
      </c>
      <c r="D19" s="14">
        <f t="shared" si="0"/>
        <v>0.40057553422954789</v>
      </c>
      <c r="E19" s="5">
        <v>1670</v>
      </c>
      <c r="F19" s="5">
        <v>7568</v>
      </c>
      <c r="G19" s="14">
        <f t="shared" si="1"/>
        <v>0.41757270416397452</v>
      </c>
      <c r="H19" s="4">
        <f t="shared" si="3"/>
        <v>101.91616766467067</v>
      </c>
      <c r="I19" s="4">
        <f t="shared" si="2"/>
        <v>102.70877378435519</v>
      </c>
    </row>
    <row r="20" spans="1:9" ht="13.5" thickBot="1">
      <c r="A20" s="3" t="s">
        <v>29</v>
      </c>
      <c r="B20" s="5">
        <v>499</v>
      </c>
      <c r="C20" s="5">
        <v>1039</v>
      </c>
      <c r="D20" s="14">
        <f t="shared" si="0"/>
        <v>5.3544060216711722E-2</v>
      </c>
      <c r="E20" s="5">
        <v>255</v>
      </c>
      <c r="F20" s="5">
        <v>532</v>
      </c>
      <c r="G20" s="14">
        <f t="shared" si="1"/>
        <v>2.9353683749370304E-2</v>
      </c>
      <c r="H20" s="4">
        <f t="shared" si="3"/>
        <v>195.68627450980392</v>
      </c>
      <c r="I20" s="4">
        <f t="shared" si="2"/>
        <v>195.30075187969925</v>
      </c>
    </row>
    <row r="21" spans="1:9" ht="13.5" thickBot="1">
      <c r="A21" s="3" t="s">
        <v>30</v>
      </c>
      <c r="B21" s="5">
        <v>754</v>
      </c>
      <c r="C21" s="5">
        <v>1369</v>
      </c>
      <c r="D21" s="14">
        <f t="shared" si="0"/>
        <v>7.055035460700515E-2</v>
      </c>
      <c r="E21" s="5">
        <v>876</v>
      </c>
      <c r="F21" s="5">
        <v>1686</v>
      </c>
      <c r="G21" s="14">
        <f t="shared" si="1"/>
        <v>9.3026900002703625E-2</v>
      </c>
      <c r="H21" s="4">
        <f t="shared" si="3"/>
        <v>86.073059360730596</v>
      </c>
      <c r="I21" s="4">
        <f t="shared" si="2"/>
        <v>81.198102016607351</v>
      </c>
    </row>
    <row r="22" spans="1:9" ht="13.5" thickBot="1">
      <c r="A22" s="3" t="s">
        <v>9</v>
      </c>
      <c r="B22" s="5">
        <v>22949</v>
      </c>
      <c r="C22" s="5">
        <v>54872</v>
      </c>
      <c r="D22" s="14">
        <f t="shared" si="0"/>
        <v>2.8277860175278207</v>
      </c>
      <c r="E22" s="5">
        <v>20387</v>
      </c>
      <c r="F22" s="5">
        <v>45181</v>
      </c>
      <c r="G22" s="14">
        <f t="shared" si="1"/>
        <v>2.4929112509028188</v>
      </c>
      <c r="H22" s="4">
        <f t="shared" si="3"/>
        <v>112.56683180458135</v>
      </c>
      <c r="I22" s="4">
        <f t="shared" si="2"/>
        <v>121.44928177773843</v>
      </c>
    </row>
    <row r="23" spans="1:9" ht="13.5" thickBot="1">
      <c r="A23" s="3" t="s">
        <v>31</v>
      </c>
      <c r="B23" s="5">
        <v>422</v>
      </c>
      <c r="C23" s="5">
        <v>875</v>
      </c>
      <c r="D23" s="14">
        <f t="shared" si="0"/>
        <v>4.5092447246990144E-2</v>
      </c>
      <c r="E23" s="5">
        <v>387</v>
      </c>
      <c r="F23" s="5">
        <v>766</v>
      </c>
      <c r="G23" s="14">
        <f t="shared" si="1"/>
        <v>4.2264890511311375E-2</v>
      </c>
      <c r="H23" s="4">
        <f t="shared" si="3"/>
        <v>109.04392764857882</v>
      </c>
      <c r="I23" s="4">
        <f t="shared" si="2"/>
        <v>114.22976501305484</v>
      </c>
    </row>
    <row r="24" spans="1:9" ht="13.5" thickBot="1">
      <c r="A24" s="3" t="s">
        <v>81</v>
      </c>
      <c r="B24" s="5">
        <v>2532</v>
      </c>
      <c r="C24" s="5">
        <v>2678</v>
      </c>
      <c r="D24" s="14">
        <f t="shared" si="0"/>
        <v>0.1380086556885024</v>
      </c>
      <c r="E24" s="5">
        <v>0</v>
      </c>
      <c r="F24" s="5">
        <v>0</v>
      </c>
      <c r="G24" s="14">
        <f t="shared" si="1"/>
        <v>0</v>
      </c>
      <c r="H24" s="4" t="e">
        <f t="shared" si="3"/>
        <v>#DIV/0!</v>
      </c>
      <c r="I24" s="4" t="e">
        <f t="shared" si="2"/>
        <v>#DIV/0!</v>
      </c>
    </row>
    <row r="25" spans="1:9" ht="13.5" thickBot="1">
      <c r="A25" s="3" t="s">
        <v>70</v>
      </c>
      <c r="B25" s="5">
        <v>437</v>
      </c>
      <c r="C25" s="5">
        <v>694</v>
      </c>
      <c r="D25" s="14">
        <f t="shared" si="0"/>
        <v>3.5764752445041327E-2</v>
      </c>
      <c r="E25" s="5">
        <v>459</v>
      </c>
      <c r="F25" s="5">
        <v>543</v>
      </c>
      <c r="G25" s="14">
        <f t="shared" si="1"/>
        <v>2.9960620819376078E-2</v>
      </c>
      <c r="H25" s="4">
        <f t="shared" si="3"/>
        <v>95.20697167755992</v>
      </c>
      <c r="I25" s="4">
        <f t="shared" si="2"/>
        <v>127.8084714548803</v>
      </c>
    </row>
    <row r="26" spans="1:9" ht="13.5" thickBot="1">
      <c r="A26" s="3" t="s">
        <v>71</v>
      </c>
      <c r="B26" s="5">
        <v>275</v>
      </c>
      <c r="C26" s="5">
        <v>295</v>
      </c>
      <c r="D26" s="14">
        <f t="shared" si="0"/>
        <v>1.520259650041382E-2</v>
      </c>
      <c r="E26" s="5">
        <v>410</v>
      </c>
      <c r="F26" s="5">
        <v>435</v>
      </c>
      <c r="G26" s="14">
        <f t="shared" si="1"/>
        <v>2.4001602313864816E-2</v>
      </c>
      <c r="H26" s="4">
        <f t="shared" si="3"/>
        <v>67.073170731707322</v>
      </c>
      <c r="I26" s="4">
        <f t="shared" si="2"/>
        <v>67.81609195402298</v>
      </c>
    </row>
    <row r="27" spans="1:9" ht="13.5" thickBot="1">
      <c r="A27" s="3" t="s">
        <v>32</v>
      </c>
      <c r="B27" s="5">
        <v>1765</v>
      </c>
      <c r="C27" s="5">
        <v>7212</v>
      </c>
      <c r="D27" s="14">
        <f t="shared" si="0"/>
        <v>0.37166483376604909</v>
      </c>
      <c r="E27" s="5">
        <v>877</v>
      </c>
      <c r="F27" s="5">
        <v>3055</v>
      </c>
      <c r="G27" s="14">
        <f t="shared" si="1"/>
        <v>0.16856297716978624</v>
      </c>
      <c r="H27" s="4">
        <f t="shared" si="3"/>
        <v>201.25427594070695</v>
      </c>
      <c r="I27" s="4">
        <f t="shared" si="2"/>
        <v>236.07201309328966</v>
      </c>
    </row>
    <row r="28" spans="1:9" ht="13.5" thickBot="1">
      <c r="A28" s="3" t="s">
        <v>33</v>
      </c>
      <c r="B28" s="5">
        <v>68</v>
      </c>
      <c r="C28" s="5">
        <v>111</v>
      </c>
      <c r="D28" s="14">
        <f t="shared" si="0"/>
        <v>5.7202990221896068E-3</v>
      </c>
      <c r="E28" s="5">
        <v>51</v>
      </c>
      <c r="F28" s="5">
        <v>77</v>
      </c>
      <c r="G28" s="14">
        <f t="shared" si="1"/>
        <v>4.2485594900404386E-3</v>
      </c>
      <c r="H28" s="4">
        <f t="shared" si="3"/>
        <v>133.33333333333331</v>
      </c>
      <c r="I28" s="4">
        <f t="shared" si="2"/>
        <v>144.15584415584414</v>
      </c>
    </row>
    <row r="29" spans="1:9" ht="13.5" thickBot="1">
      <c r="A29" s="3" t="s">
        <v>10</v>
      </c>
      <c r="B29" s="5">
        <v>59268</v>
      </c>
      <c r="C29" s="5">
        <v>246763</v>
      </c>
      <c r="D29" s="14">
        <f t="shared" si="0"/>
        <v>12.716740068581748</v>
      </c>
      <c r="E29" s="5">
        <v>57899</v>
      </c>
      <c r="F29" s="5">
        <v>240711</v>
      </c>
      <c r="G29" s="14">
        <f t="shared" si="1"/>
        <v>13.281493550741871</v>
      </c>
      <c r="H29" s="4">
        <f t="shared" si="3"/>
        <v>102.36446225323408</v>
      </c>
      <c r="I29" s="4">
        <f t="shared" si="2"/>
        <v>102.51421829496783</v>
      </c>
    </row>
    <row r="30" spans="1:9" ht="13.5" thickBot="1">
      <c r="A30" s="3" t="s">
        <v>22</v>
      </c>
      <c r="B30" s="5">
        <v>2518</v>
      </c>
      <c r="C30" s="5">
        <v>3513</v>
      </c>
      <c r="D30" s="14">
        <f t="shared" si="0"/>
        <v>0.18103973391848729</v>
      </c>
      <c r="E30" s="5">
        <v>2367</v>
      </c>
      <c r="F30" s="5">
        <v>2966</v>
      </c>
      <c r="G30" s="14">
        <f t="shared" si="1"/>
        <v>0.16365230451246676</v>
      </c>
      <c r="H30" s="4">
        <f t="shared" si="3"/>
        <v>106.37938318546682</v>
      </c>
      <c r="I30" s="4">
        <f t="shared" si="2"/>
        <v>118.4423465947404</v>
      </c>
    </row>
    <row r="31" spans="1:9" ht="13.5" thickBot="1">
      <c r="A31" s="3" t="s">
        <v>34</v>
      </c>
      <c r="B31" s="5">
        <v>26986</v>
      </c>
      <c r="C31" s="5">
        <v>29479</v>
      </c>
      <c r="D31" s="14">
        <f t="shared" si="0"/>
        <v>1.5191774313074542</v>
      </c>
      <c r="E31" s="5">
        <v>27673</v>
      </c>
      <c r="F31" s="5">
        <v>31480</v>
      </c>
      <c r="G31" s="14">
        <f t="shared" si="1"/>
        <v>1.736943542161987</v>
      </c>
      <c r="H31" s="4">
        <f t="shared" si="3"/>
        <v>97.517435767715824</v>
      </c>
      <c r="I31" s="4">
        <f t="shared" si="2"/>
        <v>93.643583227445987</v>
      </c>
    </row>
    <row r="32" spans="1:9" ht="13.5" thickBot="1">
      <c r="A32" s="3" t="s">
        <v>72</v>
      </c>
      <c r="B32" s="5">
        <v>14</v>
      </c>
      <c r="C32" s="5">
        <v>25</v>
      </c>
      <c r="D32" s="14">
        <f t="shared" si="0"/>
        <v>1.2883556356282897E-3</v>
      </c>
      <c r="E32" s="5">
        <v>4</v>
      </c>
      <c r="F32" s="5">
        <v>6</v>
      </c>
      <c r="G32" s="14">
        <f t="shared" si="1"/>
        <v>3.3105658363951468E-4</v>
      </c>
      <c r="H32" s="4">
        <f t="shared" si="3"/>
        <v>350</v>
      </c>
      <c r="I32" s="4">
        <f t="shared" si="2"/>
        <v>416.66666666666669</v>
      </c>
    </row>
    <row r="33" spans="1:9" ht="13.5" thickBot="1">
      <c r="A33" s="3" t="s">
        <v>53</v>
      </c>
      <c r="B33" s="5">
        <v>696</v>
      </c>
      <c r="C33" s="5">
        <v>970</v>
      </c>
      <c r="D33" s="14">
        <f t="shared" si="0"/>
        <v>4.998819866237765E-2</v>
      </c>
      <c r="E33" s="5">
        <v>610</v>
      </c>
      <c r="F33" s="5">
        <v>727</v>
      </c>
      <c r="G33" s="14">
        <f t="shared" si="1"/>
        <v>4.0113022717654531E-2</v>
      </c>
      <c r="H33" s="4">
        <f t="shared" si="3"/>
        <v>114.09836065573771</v>
      </c>
      <c r="I33" s="4">
        <f t="shared" si="2"/>
        <v>133.42503438789547</v>
      </c>
    </row>
    <row r="34" spans="1:9" ht="13.5" thickBot="1">
      <c r="A34" s="3" t="s">
        <v>35</v>
      </c>
      <c r="B34" s="5">
        <v>3152</v>
      </c>
      <c r="C34" s="5">
        <v>4827</v>
      </c>
      <c r="D34" s="14">
        <f t="shared" si="0"/>
        <v>0.2487557061271102</v>
      </c>
      <c r="E34" s="5">
        <v>2994</v>
      </c>
      <c r="F34" s="5">
        <v>4480</v>
      </c>
      <c r="G34" s="14">
        <f t="shared" si="1"/>
        <v>0.24718891578417099</v>
      </c>
      <c r="H34" s="4">
        <f t="shared" si="3"/>
        <v>105.27722110888445</v>
      </c>
      <c r="I34" s="4">
        <f t="shared" si="2"/>
        <v>107.74553571428571</v>
      </c>
    </row>
    <row r="35" spans="1:9" ht="13.5" thickBot="1">
      <c r="A35" s="3" t="s">
        <v>73</v>
      </c>
      <c r="B35" s="5">
        <v>2</v>
      </c>
      <c r="C35" s="5">
        <v>4</v>
      </c>
      <c r="D35" s="14">
        <f t="shared" si="0"/>
        <v>2.0613690170052639E-4</v>
      </c>
      <c r="E35" s="5">
        <v>69</v>
      </c>
      <c r="F35" s="5">
        <v>85</v>
      </c>
      <c r="G35" s="14">
        <f t="shared" si="1"/>
        <v>4.6899682682264576E-3</v>
      </c>
      <c r="H35" s="4">
        <f t="shared" si="3"/>
        <v>2.8985507246376812</v>
      </c>
      <c r="I35" s="4">
        <f t="shared" si="2"/>
        <v>4.7058823529411766</v>
      </c>
    </row>
    <row r="36" spans="1:9" ht="13.5" thickBot="1">
      <c r="A36" s="3" t="s">
        <v>74</v>
      </c>
      <c r="B36" s="5">
        <v>66</v>
      </c>
      <c r="C36" s="5">
        <v>405</v>
      </c>
      <c r="D36" s="14">
        <f t="shared" si="0"/>
        <v>2.0871361297178294E-2</v>
      </c>
      <c r="E36" s="5">
        <v>96</v>
      </c>
      <c r="F36" s="5">
        <v>598</v>
      </c>
      <c r="G36" s="14">
        <f t="shared" si="1"/>
        <v>3.2995306169404964E-2</v>
      </c>
      <c r="H36" s="4">
        <f t="shared" si="3"/>
        <v>68.75</v>
      </c>
      <c r="I36" s="4">
        <f t="shared" si="2"/>
        <v>67.725752508361197</v>
      </c>
    </row>
    <row r="37" spans="1:9" ht="13.5" thickBot="1">
      <c r="A37" s="3" t="s">
        <v>58</v>
      </c>
      <c r="B37" s="5">
        <v>3478</v>
      </c>
      <c r="C37" s="5">
        <v>4174</v>
      </c>
      <c r="D37" s="14">
        <f t="shared" si="0"/>
        <v>0.21510385692449929</v>
      </c>
      <c r="E37" s="5">
        <v>2550</v>
      </c>
      <c r="F37" s="5">
        <v>2985</v>
      </c>
      <c r="G37" s="14">
        <f t="shared" si="1"/>
        <v>0.16470065036065856</v>
      </c>
      <c r="H37" s="4">
        <f t="shared" si="3"/>
        <v>136.39215686274511</v>
      </c>
      <c r="I37" s="4">
        <f t="shared" si="2"/>
        <v>139.83249581239531</v>
      </c>
    </row>
    <row r="38" spans="1:9" ht="13.5" thickBot="1">
      <c r="A38" s="3" t="s">
        <v>59</v>
      </c>
      <c r="B38" s="5">
        <v>11399</v>
      </c>
      <c r="C38" s="5">
        <v>12221</v>
      </c>
      <c r="D38" s="14">
        <f t="shared" si="0"/>
        <v>0.62979976892053324</v>
      </c>
      <c r="E38" s="5">
        <v>6160</v>
      </c>
      <c r="F38" s="5">
        <v>6634</v>
      </c>
      <c r="G38" s="14">
        <f t="shared" si="1"/>
        <v>0.36603822931075675</v>
      </c>
      <c r="H38" s="4">
        <f t="shared" ref="H38:I69" si="4">B38/E38*100</f>
        <v>185.0487012987013</v>
      </c>
      <c r="I38" s="4">
        <f t="shared" si="4"/>
        <v>184.21766656617424</v>
      </c>
    </row>
    <row r="39" spans="1:9" ht="13.5" thickBot="1">
      <c r="A39" s="3" t="s">
        <v>79</v>
      </c>
      <c r="B39" s="5">
        <v>340</v>
      </c>
      <c r="C39" s="5">
        <v>350</v>
      </c>
      <c r="D39" s="14">
        <f t="shared" si="0"/>
        <v>1.8036978898796057E-2</v>
      </c>
      <c r="E39" s="5">
        <v>0</v>
      </c>
      <c r="F39" s="5">
        <v>0</v>
      </c>
      <c r="G39" s="14">
        <f t="shared" si="1"/>
        <v>0</v>
      </c>
      <c r="H39" s="4" t="e">
        <f t="shared" si="4"/>
        <v>#DIV/0!</v>
      </c>
      <c r="I39" s="4" t="e">
        <f t="shared" si="4"/>
        <v>#DIV/0!</v>
      </c>
    </row>
    <row r="40" spans="1:9" ht="13.5" thickBot="1">
      <c r="A40" s="3" t="s">
        <v>75</v>
      </c>
      <c r="B40" s="5">
        <v>31</v>
      </c>
      <c r="C40" s="5">
        <v>59</v>
      </c>
      <c r="D40" s="14">
        <f t="shared" si="0"/>
        <v>3.040519300082764E-3</v>
      </c>
      <c r="E40" s="5">
        <v>123</v>
      </c>
      <c r="F40" s="5">
        <v>124</v>
      </c>
      <c r="G40" s="14">
        <f t="shared" si="1"/>
        <v>6.8418360618833036E-3</v>
      </c>
      <c r="H40" s="4">
        <f t="shared" si="4"/>
        <v>25.203252032520325</v>
      </c>
      <c r="I40" s="4">
        <f t="shared" si="4"/>
        <v>47.580645161290327</v>
      </c>
    </row>
    <row r="41" spans="1:9" ht="13.5" thickBot="1">
      <c r="A41" s="3" t="s">
        <v>36</v>
      </c>
      <c r="B41" s="5">
        <v>631</v>
      </c>
      <c r="C41" s="5">
        <v>1070</v>
      </c>
      <c r="D41" s="14">
        <f t="shared" si="0"/>
        <v>5.5141621204890807E-2</v>
      </c>
      <c r="E41" s="5">
        <v>845</v>
      </c>
      <c r="F41" s="5">
        <v>1441</v>
      </c>
      <c r="G41" s="14">
        <f t="shared" si="1"/>
        <v>7.9508756170756784E-2</v>
      </c>
      <c r="H41" s="4">
        <f t="shared" si="4"/>
        <v>74.674556213017752</v>
      </c>
      <c r="I41" s="4">
        <f t="shared" si="4"/>
        <v>74.253990284524633</v>
      </c>
    </row>
    <row r="42" spans="1:9" ht="13.5" thickBot="1">
      <c r="A42" s="3" t="s">
        <v>80</v>
      </c>
      <c r="B42" s="5">
        <v>181</v>
      </c>
      <c r="C42" s="5">
        <v>547</v>
      </c>
      <c r="D42" s="14">
        <f t="shared" si="0"/>
        <v>2.8189221307546981E-2</v>
      </c>
      <c r="E42" s="5">
        <v>0</v>
      </c>
      <c r="F42" s="5">
        <v>0</v>
      </c>
      <c r="G42" s="14">
        <f t="shared" si="1"/>
        <v>0</v>
      </c>
      <c r="H42" s="4" t="e">
        <f t="shared" si="4"/>
        <v>#DIV/0!</v>
      </c>
      <c r="I42" s="4" t="e">
        <f t="shared" si="4"/>
        <v>#DIV/0!</v>
      </c>
    </row>
    <row r="43" spans="1:9" ht="13.5" thickBot="1">
      <c r="A43" s="3" t="s">
        <v>37</v>
      </c>
      <c r="B43" s="5">
        <v>1162</v>
      </c>
      <c r="C43" s="5">
        <v>2884</v>
      </c>
      <c r="D43" s="14">
        <f t="shared" si="0"/>
        <v>0.1486247061260795</v>
      </c>
      <c r="E43" s="5">
        <v>1196</v>
      </c>
      <c r="F43" s="5">
        <v>3734</v>
      </c>
      <c r="G43" s="14">
        <f t="shared" si="1"/>
        <v>0.20602754721832464</v>
      </c>
      <c r="H43" s="4">
        <f t="shared" si="4"/>
        <v>97.157190635451514</v>
      </c>
      <c r="I43" s="4">
        <f t="shared" si="4"/>
        <v>77.236207820032135</v>
      </c>
    </row>
    <row r="44" spans="1:9" ht="13.5" thickBot="1">
      <c r="A44" s="3" t="s">
        <v>49</v>
      </c>
      <c r="B44" s="5">
        <v>264</v>
      </c>
      <c r="C44" s="5">
        <v>682</v>
      </c>
      <c r="D44" s="14">
        <f t="shared" si="0"/>
        <v>3.5146341739939746E-2</v>
      </c>
      <c r="E44" s="5">
        <v>237</v>
      </c>
      <c r="F44" s="5">
        <v>657</v>
      </c>
      <c r="G44" s="14">
        <f t="shared" si="1"/>
        <v>3.6250695908526857E-2</v>
      </c>
      <c r="H44" s="4">
        <f t="shared" si="4"/>
        <v>111.39240506329114</v>
      </c>
      <c r="I44" s="4">
        <f t="shared" si="4"/>
        <v>103.80517503805176</v>
      </c>
    </row>
    <row r="45" spans="1:9" ht="13.5" thickBot="1">
      <c r="A45" s="3" t="s">
        <v>11</v>
      </c>
      <c r="B45" s="5">
        <v>17202</v>
      </c>
      <c r="C45" s="5">
        <v>66257</v>
      </c>
      <c r="D45" s="14">
        <f t="shared" si="0"/>
        <v>3.4145031739929435</v>
      </c>
      <c r="E45" s="5">
        <v>15288</v>
      </c>
      <c r="F45" s="5">
        <v>56297</v>
      </c>
      <c r="G45" s="14">
        <f t="shared" si="1"/>
        <v>3.1062487481922934</v>
      </c>
      <c r="H45" s="4">
        <f t="shared" si="4"/>
        <v>112.51962323390894</v>
      </c>
      <c r="I45" s="4">
        <f t="shared" si="4"/>
        <v>117.69188411460647</v>
      </c>
    </row>
    <row r="46" spans="1:9" ht="13.5" thickBot="1">
      <c r="A46" s="3" t="s">
        <v>82</v>
      </c>
      <c r="B46" s="5">
        <v>1</v>
      </c>
      <c r="C46" s="5">
        <v>1</v>
      </c>
      <c r="D46" s="14">
        <f t="shared" si="0"/>
        <v>5.1534225425131596E-5</v>
      </c>
      <c r="E46" s="5">
        <v>0</v>
      </c>
      <c r="F46" s="5">
        <v>0</v>
      </c>
      <c r="G46" s="14">
        <f t="shared" si="1"/>
        <v>0</v>
      </c>
      <c r="H46" s="4" t="e">
        <f t="shared" si="4"/>
        <v>#DIV/0!</v>
      </c>
      <c r="I46" s="4" t="e">
        <f t="shared" si="4"/>
        <v>#DIV/0!</v>
      </c>
    </row>
    <row r="47" spans="1:9" ht="13.5" thickBot="1">
      <c r="A47" s="3" t="s">
        <v>38</v>
      </c>
      <c r="B47" s="5">
        <v>420</v>
      </c>
      <c r="C47" s="5">
        <v>1168</v>
      </c>
      <c r="D47" s="14">
        <f t="shared" si="0"/>
        <v>6.0191975296553693E-2</v>
      </c>
      <c r="E47" s="5">
        <v>371</v>
      </c>
      <c r="F47" s="5">
        <v>1009</v>
      </c>
      <c r="G47" s="14">
        <f t="shared" si="1"/>
        <v>5.5672682148711718E-2</v>
      </c>
      <c r="H47" s="4">
        <f t="shared" si="4"/>
        <v>113.20754716981132</v>
      </c>
      <c r="I47" s="4">
        <f t="shared" si="4"/>
        <v>115.7581764122894</v>
      </c>
    </row>
    <row r="48" spans="1:9" ht="13.5" thickBot="1">
      <c r="A48" s="3" t="s">
        <v>50</v>
      </c>
      <c r="B48" s="5">
        <v>24</v>
      </c>
      <c r="C48" s="5">
        <v>41</v>
      </c>
      <c r="D48" s="14">
        <f t="shared" si="0"/>
        <v>2.1129032424303949E-3</v>
      </c>
      <c r="E48" s="5">
        <v>35</v>
      </c>
      <c r="F48" s="5">
        <v>62</v>
      </c>
      <c r="G48" s="14">
        <f t="shared" si="1"/>
        <v>3.4209180309416518E-3</v>
      </c>
      <c r="H48" s="4">
        <f t="shared" si="4"/>
        <v>68.571428571428569</v>
      </c>
      <c r="I48" s="4">
        <f t="shared" si="4"/>
        <v>66.129032258064512</v>
      </c>
    </row>
    <row r="49" spans="1:9" ht="13.5" thickBot="1">
      <c r="A49" s="3" t="s">
        <v>65</v>
      </c>
      <c r="B49" s="5">
        <v>47</v>
      </c>
      <c r="C49" s="5">
        <v>160</v>
      </c>
      <c r="D49" s="14">
        <f t="shared" si="0"/>
        <v>8.2454760680210539E-3</v>
      </c>
      <c r="E49" s="5">
        <v>13</v>
      </c>
      <c r="F49" s="5">
        <v>23</v>
      </c>
      <c r="G49" s="14">
        <f t="shared" si="1"/>
        <v>1.2690502372848063E-3</v>
      </c>
      <c r="H49" s="4">
        <f t="shared" si="4"/>
        <v>361.53846153846155</v>
      </c>
      <c r="I49" s="4">
        <f t="shared" si="4"/>
        <v>695.6521739130435</v>
      </c>
    </row>
    <row r="50" spans="1:9" ht="13.5" thickBot="1">
      <c r="A50" s="3" t="s">
        <v>69</v>
      </c>
      <c r="B50" s="5">
        <v>110</v>
      </c>
      <c r="C50" s="5">
        <v>160</v>
      </c>
      <c r="D50" s="14">
        <f t="shared" si="0"/>
        <v>8.2454760680210539E-3</v>
      </c>
      <c r="E50" s="5">
        <v>89</v>
      </c>
      <c r="F50" s="5">
        <v>105</v>
      </c>
      <c r="G50" s="14">
        <f t="shared" si="1"/>
        <v>5.7934902136915064E-3</v>
      </c>
      <c r="H50" s="4">
        <f t="shared" si="4"/>
        <v>123.59550561797752</v>
      </c>
      <c r="I50" s="4">
        <f t="shared" si="4"/>
        <v>152.38095238095238</v>
      </c>
    </row>
    <row r="51" spans="1:9" ht="13.5" thickBot="1">
      <c r="A51" s="3" t="s">
        <v>12</v>
      </c>
      <c r="B51" s="5">
        <v>11817</v>
      </c>
      <c r="C51" s="5">
        <v>38986</v>
      </c>
      <c r="D51" s="14">
        <f t="shared" si="0"/>
        <v>2.00911331242418</v>
      </c>
      <c r="E51" s="5">
        <v>11117</v>
      </c>
      <c r="F51" s="5">
        <v>35305</v>
      </c>
      <c r="G51" s="14">
        <f t="shared" si="1"/>
        <v>1.9479921142321777</v>
      </c>
      <c r="H51" s="4">
        <f t="shared" si="4"/>
        <v>106.29666276873257</v>
      </c>
      <c r="I51" s="4">
        <f t="shared" si="4"/>
        <v>110.42628522872116</v>
      </c>
    </row>
    <row r="52" spans="1:9" ht="13.5" thickBot="1">
      <c r="A52" s="3" t="s">
        <v>25</v>
      </c>
      <c r="B52" s="5">
        <v>774</v>
      </c>
      <c r="C52" s="5">
        <v>2351</v>
      </c>
      <c r="D52" s="14">
        <f t="shared" si="0"/>
        <v>0.12115696397448437</v>
      </c>
      <c r="E52" s="5">
        <v>730</v>
      </c>
      <c r="F52" s="5">
        <v>2095</v>
      </c>
      <c r="G52" s="14">
        <f t="shared" si="1"/>
        <v>0.11559392378746387</v>
      </c>
      <c r="H52" s="4">
        <f t="shared" si="4"/>
        <v>106.02739726027397</v>
      </c>
      <c r="I52" s="4">
        <f t="shared" si="4"/>
        <v>112.21957040572792</v>
      </c>
    </row>
    <row r="53" spans="1:9" ht="13.5" thickBot="1">
      <c r="A53" s="3" t="s">
        <v>39</v>
      </c>
      <c r="B53" s="5">
        <v>1218</v>
      </c>
      <c r="C53" s="5">
        <v>2003</v>
      </c>
      <c r="D53" s="14">
        <f t="shared" si="0"/>
        <v>0.10322305352653857</v>
      </c>
      <c r="E53" s="5">
        <v>1161</v>
      </c>
      <c r="F53" s="5">
        <v>1938</v>
      </c>
      <c r="G53" s="14">
        <f t="shared" si="1"/>
        <v>0.10693127651556324</v>
      </c>
      <c r="H53" s="4">
        <f t="shared" si="4"/>
        <v>104.9095607235142</v>
      </c>
      <c r="I53" s="4">
        <f t="shared" si="4"/>
        <v>103.35397316821467</v>
      </c>
    </row>
    <row r="54" spans="1:9" ht="13.5" thickBot="1">
      <c r="A54" s="3" t="s">
        <v>13</v>
      </c>
      <c r="B54" s="5">
        <v>75517</v>
      </c>
      <c r="C54" s="5">
        <v>452891</v>
      </c>
      <c r="D54" s="14">
        <f t="shared" si="0"/>
        <v>23.339386887013273</v>
      </c>
      <c r="E54" s="5">
        <v>68216</v>
      </c>
      <c r="F54" s="5">
        <v>403073</v>
      </c>
      <c r="G54" s="14">
        <f t="shared" si="1"/>
        <v>22.239995056221684</v>
      </c>
      <c r="H54" s="4">
        <f t="shared" si="4"/>
        <v>110.70276767913685</v>
      </c>
      <c r="I54" s="4">
        <f t="shared" si="4"/>
        <v>112.35954777422452</v>
      </c>
    </row>
    <row r="55" spans="1:9" ht="13.5" thickBot="1">
      <c r="A55" s="3" t="s">
        <v>76</v>
      </c>
      <c r="B55" s="5">
        <v>4</v>
      </c>
      <c r="C55" s="5">
        <v>5</v>
      </c>
      <c r="D55" s="14">
        <f t="shared" si="0"/>
        <v>2.5767112712565793E-4</v>
      </c>
      <c r="E55" s="5">
        <v>9</v>
      </c>
      <c r="F55" s="5">
        <v>3</v>
      </c>
      <c r="G55" s="14">
        <f t="shared" si="1"/>
        <v>1.6552829181975734E-4</v>
      </c>
      <c r="H55" s="4">
        <f t="shared" si="4"/>
        <v>44.444444444444443</v>
      </c>
      <c r="I55" s="4">
        <f t="shared" si="4"/>
        <v>166.66666666666669</v>
      </c>
    </row>
    <row r="56" spans="1:9" ht="13.5" thickBot="1">
      <c r="A56" s="3" t="s">
        <v>57</v>
      </c>
      <c r="B56" s="5">
        <v>335</v>
      </c>
      <c r="C56" s="5">
        <v>664</v>
      </c>
      <c r="D56" s="14">
        <f t="shared" si="0"/>
        <v>3.4218725682287378E-2</v>
      </c>
      <c r="E56" s="5">
        <v>225</v>
      </c>
      <c r="F56" s="5">
        <v>341</v>
      </c>
      <c r="G56" s="14">
        <f t="shared" si="1"/>
        <v>1.8815049170179086E-2</v>
      </c>
      <c r="H56" s="4">
        <f t="shared" si="4"/>
        <v>148.88888888888889</v>
      </c>
      <c r="I56" s="4">
        <f t="shared" si="4"/>
        <v>194.72140762463343</v>
      </c>
    </row>
    <row r="57" spans="1:9" ht="13.5" thickBot="1">
      <c r="A57" s="3" t="s">
        <v>54</v>
      </c>
      <c r="B57" s="5">
        <v>228</v>
      </c>
      <c r="C57" s="5">
        <v>736</v>
      </c>
      <c r="D57" s="14">
        <f t="shared" si="0"/>
        <v>3.792918991289685E-2</v>
      </c>
      <c r="E57" s="5">
        <v>64</v>
      </c>
      <c r="F57" s="5">
        <v>131</v>
      </c>
      <c r="G57" s="14">
        <f t="shared" si="1"/>
        <v>7.228068742796071E-3</v>
      </c>
      <c r="H57" s="4">
        <f t="shared" si="4"/>
        <v>356.25</v>
      </c>
      <c r="I57" s="4">
        <f t="shared" si="4"/>
        <v>561.83206106870227</v>
      </c>
    </row>
    <row r="58" spans="1:9" ht="13.5" thickBot="1">
      <c r="A58" s="3" t="s">
        <v>60</v>
      </c>
      <c r="B58" s="5">
        <v>1386</v>
      </c>
      <c r="C58" s="5">
        <v>2055</v>
      </c>
      <c r="D58" s="14">
        <f t="shared" si="0"/>
        <v>0.10590283324864543</v>
      </c>
      <c r="E58" s="5">
        <v>14752</v>
      </c>
      <c r="F58" s="5">
        <v>15147</v>
      </c>
      <c r="G58" s="14">
        <f t="shared" si="1"/>
        <v>0.83575234539795484</v>
      </c>
      <c r="H58" s="4">
        <f t="shared" si="4"/>
        <v>9.3953362255965285</v>
      </c>
      <c r="I58" s="4">
        <f t="shared" si="4"/>
        <v>13.567042978807683</v>
      </c>
    </row>
    <row r="59" spans="1:9" ht="13.5" thickBot="1">
      <c r="A59" s="3" t="s">
        <v>52</v>
      </c>
      <c r="B59" s="5">
        <v>301</v>
      </c>
      <c r="C59" s="5">
        <v>1193</v>
      </c>
      <c r="D59" s="14">
        <f t="shared" si="0"/>
        <v>6.1480330932181991E-2</v>
      </c>
      <c r="E59" s="5">
        <v>487</v>
      </c>
      <c r="F59" s="5">
        <v>1123</v>
      </c>
      <c r="G59" s="14">
        <f t="shared" si="1"/>
        <v>6.1962757237862494E-2</v>
      </c>
      <c r="H59" s="4">
        <f t="shared" si="4"/>
        <v>61.80698151950719</v>
      </c>
      <c r="I59" s="4">
        <f t="shared" si="4"/>
        <v>106.233303650935</v>
      </c>
    </row>
    <row r="60" spans="1:9" ht="13.5" thickBot="1">
      <c r="A60" s="3" t="s">
        <v>62</v>
      </c>
      <c r="B60" s="5">
        <v>286</v>
      </c>
      <c r="C60" s="5">
        <v>1133</v>
      </c>
      <c r="D60" s="14">
        <f t="shared" si="0"/>
        <v>5.8388277406674093E-2</v>
      </c>
      <c r="E60" s="5">
        <v>599</v>
      </c>
      <c r="F60" s="5">
        <v>2709</v>
      </c>
      <c r="G60" s="14">
        <f t="shared" si="1"/>
        <v>0.14947204751324089</v>
      </c>
      <c r="H60" s="4">
        <f t="shared" si="4"/>
        <v>47.746243739565941</v>
      </c>
      <c r="I60" s="4">
        <f t="shared" si="4"/>
        <v>41.823551125876705</v>
      </c>
    </row>
    <row r="61" spans="1:9" ht="13.5" thickBot="1">
      <c r="A61" s="3" t="s">
        <v>61</v>
      </c>
      <c r="B61" s="5">
        <v>363</v>
      </c>
      <c r="C61" s="5">
        <v>560</v>
      </c>
      <c r="D61" s="14">
        <f t="shared" si="0"/>
        <v>2.8859166238073695E-2</v>
      </c>
      <c r="E61" s="5">
        <v>2111</v>
      </c>
      <c r="F61" s="5">
        <v>2719</v>
      </c>
      <c r="G61" s="14">
        <f t="shared" si="1"/>
        <v>0.15002380848597341</v>
      </c>
      <c r="H61" s="4">
        <f t="shared" si="4"/>
        <v>17.195641875888203</v>
      </c>
      <c r="I61" s="4">
        <f t="shared" si="4"/>
        <v>20.595807282089005</v>
      </c>
    </row>
    <row r="62" spans="1:9" ht="13.5" thickBot="1">
      <c r="A62" s="3" t="s">
        <v>55</v>
      </c>
      <c r="B62" s="5">
        <v>44</v>
      </c>
      <c r="C62" s="5">
        <v>64</v>
      </c>
      <c r="D62" s="14">
        <f t="shared" si="0"/>
        <v>3.2981904272084222E-3</v>
      </c>
      <c r="E62" s="5">
        <v>58</v>
      </c>
      <c r="F62" s="5">
        <v>99</v>
      </c>
      <c r="G62" s="14">
        <f t="shared" si="1"/>
        <v>5.4624336300519924E-3</v>
      </c>
      <c r="H62" s="4">
        <f t="shared" si="4"/>
        <v>75.862068965517238</v>
      </c>
      <c r="I62" s="4">
        <f t="shared" si="4"/>
        <v>64.646464646464651</v>
      </c>
    </row>
    <row r="63" spans="1:9" ht="13.5" thickBot="1">
      <c r="A63" s="3" t="s">
        <v>14</v>
      </c>
      <c r="B63" s="5">
        <v>24817</v>
      </c>
      <c r="C63" s="5">
        <v>101474</v>
      </c>
      <c r="D63" s="14">
        <f t="shared" si="0"/>
        <v>5.2293839907898025</v>
      </c>
      <c r="E63" s="5">
        <v>22243</v>
      </c>
      <c r="F63" s="5">
        <v>98109</v>
      </c>
      <c r="G63" s="14">
        <f t="shared" si="1"/>
        <v>5.4132717273815247</v>
      </c>
      <c r="H63" s="4">
        <f t="shared" si="4"/>
        <v>111.57218001168907</v>
      </c>
      <c r="I63" s="4">
        <f t="shared" si="4"/>
        <v>103.42985862662957</v>
      </c>
    </row>
    <row r="64" spans="1:9" ht="13.5" thickBot="1">
      <c r="A64" s="3" t="s">
        <v>40</v>
      </c>
      <c r="B64" s="5">
        <v>2200</v>
      </c>
      <c r="C64" s="5">
        <v>3265</v>
      </c>
      <c r="D64" s="14">
        <f t="shared" si="0"/>
        <v>0.16825924601305464</v>
      </c>
      <c r="E64" s="5">
        <v>1728</v>
      </c>
      <c r="F64" s="5">
        <v>2471</v>
      </c>
      <c r="G64" s="14">
        <f t="shared" si="1"/>
        <v>0.13634013636220679</v>
      </c>
      <c r="H64" s="4">
        <f t="shared" si="4"/>
        <v>127.31481481481481</v>
      </c>
      <c r="I64" s="4">
        <f t="shared" si="4"/>
        <v>132.13273978146501</v>
      </c>
    </row>
    <row r="65" spans="1:9" ht="13.5" thickBot="1">
      <c r="A65" s="3" t="s">
        <v>26</v>
      </c>
      <c r="B65" s="5">
        <v>3010</v>
      </c>
      <c r="C65" s="5">
        <v>6664</v>
      </c>
      <c r="D65" s="14">
        <f t="shared" si="0"/>
        <v>0.34342407823307697</v>
      </c>
      <c r="E65" s="5">
        <v>3090</v>
      </c>
      <c r="F65" s="5">
        <v>7737</v>
      </c>
      <c r="G65" s="14">
        <f t="shared" si="1"/>
        <v>0.42689746460315414</v>
      </c>
      <c r="H65" s="4">
        <f t="shared" si="4"/>
        <v>97.411003236245946</v>
      </c>
      <c r="I65" s="4">
        <f t="shared" si="4"/>
        <v>86.131575546077286</v>
      </c>
    </row>
    <row r="66" spans="1:9" ht="13.5" thickBot="1">
      <c r="A66" s="3" t="s">
        <v>15</v>
      </c>
      <c r="B66" s="5">
        <v>2861</v>
      </c>
      <c r="C66" s="5">
        <v>7789</v>
      </c>
      <c r="D66" s="14">
        <f t="shared" si="0"/>
        <v>0.40140008183634995</v>
      </c>
      <c r="E66" s="5">
        <v>3470</v>
      </c>
      <c r="F66" s="5">
        <v>9157</v>
      </c>
      <c r="G66" s="14">
        <f t="shared" si="1"/>
        <v>0.50524752273117268</v>
      </c>
      <c r="H66" s="4">
        <f t="shared" si="4"/>
        <v>82.449567723342938</v>
      </c>
      <c r="I66" s="4">
        <f t="shared" si="4"/>
        <v>85.060609369880964</v>
      </c>
    </row>
    <row r="67" spans="1:9" ht="13.5" thickBot="1">
      <c r="A67" s="3" t="s">
        <v>16</v>
      </c>
      <c r="B67" s="5">
        <v>12823</v>
      </c>
      <c r="C67" s="5">
        <v>17383</v>
      </c>
      <c r="D67" s="14">
        <f t="shared" si="0"/>
        <v>0.89581944056506246</v>
      </c>
      <c r="E67" s="5">
        <v>10278</v>
      </c>
      <c r="F67" s="5">
        <v>13834</v>
      </c>
      <c r="G67" s="14">
        <f t="shared" si="1"/>
        <v>0.76330612967817446</v>
      </c>
      <c r="H67" s="4">
        <f t="shared" si="4"/>
        <v>124.7616267756373</v>
      </c>
      <c r="I67" s="4">
        <f t="shared" si="4"/>
        <v>125.65418534046553</v>
      </c>
    </row>
    <row r="68" spans="1:9" ht="13.5" thickBot="1">
      <c r="A68" s="3" t="s">
        <v>17</v>
      </c>
      <c r="B68" s="5">
        <v>12711</v>
      </c>
      <c r="C68" s="5">
        <v>67012</v>
      </c>
      <c r="D68" s="14">
        <f t="shared" si="0"/>
        <v>3.4534115141889186</v>
      </c>
      <c r="E68" s="5">
        <v>11931</v>
      </c>
      <c r="F68" s="5">
        <v>59294</v>
      </c>
      <c r="G68" s="14">
        <f t="shared" si="1"/>
        <v>3.2716115117202307</v>
      </c>
      <c r="H68" s="4">
        <f t="shared" si="4"/>
        <v>106.53759114910737</v>
      </c>
      <c r="I68" s="4">
        <f t="shared" si="4"/>
        <v>113.0164940803454</v>
      </c>
    </row>
    <row r="69" spans="1:9" ht="13.5" thickBot="1">
      <c r="A69" s="3" t="s">
        <v>18</v>
      </c>
      <c r="B69" s="5">
        <v>36710</v>
      </c>
      <c r="C69" s="5">
        <v>257314</v>
      </c>
      <c r="D69" s="14">
        <f t="shared" si="0"/>
        <v>13.26047768104231</v>
      </c>
      <c r="E69" s="5">
        <v>39956</v>
      </c>
      <c r="F69" s="5">
        <v>265618</v>
      </c>
      <c r="G69" s="14">
        <f t="shared" si="1"/>
        <v>14.65576460552677</v>
      </c>
      <c r="H69" s="4">
        <f t="shared" si="4"/>
        <v>91.876063670037041</v>
      </c>
      <c r="I69" s="4">
        <f t="shared" si="4"/>
        <v>96.873705848248235</v>
      </c>
    </row>
    <row r="70" spans="1:9" ht="13.5" thickBot="1">
      <c r="A70" s="3" t="s">
        <v>46</v>
      </c>
      <c r="B70" s="5">
        <v>1024</v>
      </c>
      <c r="C70" s="5">
        <v>5296</v>
      </c>
      <c r="D70" s="14">
        <f t="shared" ref="D70:D80" si="5">C70/$C$84*100</f>
        <v>0.27292525785149691</v>
      </c>
      <c r="E70" s="5">
        <v>1109</v>
      </c>
      <c r="F70" s="5">
        <v>4830</v>
      </c>
      <c r="G70" s="14">
        <f t="shared" ref="G70:G80" si="6">F70/$F$84*100</f>
        <v>0.26650054982980931</v>
      </c>
      <c r="H70" s="4">
        <f t="shared" ref="H70:I80" si="7">B70/E70*100</f>
        <v>92.335437330928755</v>
      </c>
      <c r="I70" s="4">
        <f t="shared" si="7"/>
        <v>109.64803312629398</v>
      </c>
    </row>
    <row r="71" spans="1:9" ht="13.5" thickBot="1">
      <c r="A71" s="3" t="s">
        <v>41</v>
      </c>
      <c r="B71" s="5">
        <v>9345</v>
      </c>
      <c r="C71" s="5">
        <v>12516</v>
      </c>
      <c r="D71" s="14">
        <f t="shared" si="5"/>
        <v>0.64500236542094702</v>
      </c>
      <c r="E71" s="5">
        <v>9217</v>
      </c>
      <c r="F71" s="5">
        <v>12140</v>
      </c>
      <c r="G71" s="14">
        <f t="shared" si="6"/>
        <v>0.66983782089728472</v>
      </c>
      <c r="H71" s="4">
        <f t="shared" si="7"/>
        <v>101.38873820115005</v>
      </c>
      <c r="I71" s="4">
        <f t="shared" si="7"/>
        <v>103.09719934102142</v>
      </c>
    </row>
    <row r="72" spans="1:9" ht="13.5" thickBot="1">
      <c r="A72" s="3" t="s">
        <v>23</v>
      </c>
      <c r="B72" s="5">
        <v>2001</v>
      </c>
      <c r="C72" s="5">
        <v>6529</v>
      </c>
      <c r="D72" s="14">
        <f t="shared" si="5"/>
        <v>0.3364669578006842</v>
      </c>
      <c r="E72" s="5">
        <v>1683</v>
      </c>
      <c r="F72" s="5">
        <v>5987</v>
      </c>
      <c r="G72" s="14">
        <f t="shared" si="6"/>
        <v>0.3303392943749624</v>
      </c>
      <c r="H72" s="4">
        <f t="shared" si="7"/>
        <v>118.89483065953654</v>
      </c>
      <c r="I72" s="4">
        <f t="shared" si="7"/>
        <v>109.05294805411725</v>
      </c>
    </row>
    <row r="73" spans="1:9" ht="13.5" thickBot="1">
      <c r="A73" s="3" t="s">
        <v>24</v>
      </c>
      <c r="B73" s="5">
        <v>10782</v>
      </c>
      <c r="C73" s="5">
        <v>32861</v>
      </c>
      <c r="D73" s="14">
        <f t="shared" si="5"/>
        <v>1.6934661816952492</v>
      </c>
      <c r="E73" s="5">
        <v>9899</v>
      </c>
      <c r="F73" s="5">
        <v>28997</v>
      </c>
      <c r="G73" s="14">
        <f t="shared" si="6"/>
        <v>1.5999412926325014</v>
      </c>
      <c r="H73" s="4">
        <f t="shared" si="7"/>
        <v>108.92009293868068</v>
      </c>
      <c r="I73" s="4">
        <f t="shared" si="7"/>
        <v>113.32551643273443</v>
      </c>
    </row>
    <row r="74" spans="1:9" ht="13.5" thickBot="1">
      <c r="A74" s="3" t="s">
        <v>83</v>
      </c>
      <c r="B74" s="5">
        <v>1761</v>
      </c>
      <c r="C74" s="5">
        <v>1884</v>
      </c>
      <c r="D74" s="14">
        <f t="shared" si="5"/>
        <v>9.7090480700947918E-2</v>
      </c>
      <c r="E74" s="5">
        <v>0</v>
      </c>
      <c r="F74" s="5">
        <v>0</v>
      </c>
      <c r="G74" s="14">
        <f t="shared" si="6"/>
        <v>0</v>
      </c>
      <c r="H74" s="4" t="e">
        <f t="shared" si="7"/>
        <v>#DIV/0!</v>
      </c>
      <c r="I74" s="4" t="e">
        <f t="shared" si="7"/>
        <v>#DIV/0!</v>
      </c>
    </row>
    <row r="75" spans="1:9" ht="13.5" thickBot="1">
      <c r="A75" s="3" t="s">
        <v>84</v>
      </c>
      <c r="B75" s="5">
        <v>9639</v>
      </c>
      <c r="C75" s="5">
        <v>10082</v>
      </c>
      <c r="D75" s="14">
        <f t="shared" si="5"/>
        <v>0.51956806073617667</v>
      </c>
      <c r="E75" s="5">
        <v>0</v>
      </c>
      <c r="F75" s="5">
        <v>0</v>
      </c>
      <c r="G75" s="14">
        <f t="shared" si="6"/>
        <v>0</v>
      </c>
      <c r="H75" s="4" t="e">
        <f t="shared" si="7"/>
        <v>#DIV/0!</v>
      </c>
      <c r="I75" s="4" t="e">
        <f t="shared" si="7"/>
        <v>#DIV/0!</v>
      </c>
    </row>
    <row r="76" spans="1:9" ht="13.5" thickBot="1">
      <c r="A76" s="3" t="s">
        <v>66</v>
      </c>
      <c r="B76" s="5">
        <v>32</v>
      </c>
      <c r="C76" s="5">
        <v>118</v>
      </c>
      <c r="D76" s="14">
        <f t="shared" si="5"/>
        <v>6.0810386001655279E-3</v>
      </c>
      <c r="E76" s="5">
        <v>9</v>
      </c>
      <c r="F76" s="5">
        <v>15</v>
      </c>
      <c r="G76" s="14">
        <f t="shared" si="6"/>
        <v>8.2764145909878682E-4</v>
      </c>
      <c r="H76" s="4">
        <f t="shared" si="7"/>
        <v>355.55555555555554</v>
      </c>
      <c r="I76" s="4">
        <f t="shared" si="7"/>
        <v>786.66666666666663</v>
      </c>
    </row>
    <row r="77" spans="1:9" ht="13.5" thickBot="1">
      <c r="A77" s="3" t="s">
        <v>42</v>
      </c>
      <c r="B77" s="5">
        <v>393</v>
      </c>
      <c r="C77" s="5">
        <v>1681</v>
      </c>
      <c r="D77" s="14">
        <f t="shared" si="5"/>
        <v>8.6629032939646203E-2</v>
      </c>
      <c r="E77" s="5">
        <v>421</v>
      </c>
      <c r="F77" s="5">
        <v>1454</v>
      </c>
      <c r="G77" s="14">
        <f t="shared" si="6"/>
        <v>8.0226045435309062E-2</v>
      </c>
      <c r="H77" s="4">
        <f t="shared" si="7"/>
        <v>93.349168646080756</v>
      </c>
      <c r="I77" s="4">
        <f t="shared" si="7"/>
        <v>115.61210453920221</v>
      </c>
    </row>
    <row r="78" spans="1:9" ht="13.5" thickBot="1">
      <c r="A78" s="3" t="s">
        <v>51</v>
      </c>
      <c r="B78" s="5">
        <v>11951</v>
      </c>
      <c r="C78" s="5">
        <v>47171</v>
      </c>
      <c r="D78" s="14">
        <f t="shared" si="5"/>
        <v>2.4309209475288824</v>
      </c>
      <c r="E78" s="5">
        <v>8841</v>
      </c>
      <c r="F78" s="5">
        <v>31512</v>
      </c>
      <c r="G78" s="14">
        <f t="shared" si="6"/>
        <v>1.7387091772747312</v>
      </c>
      <c r="H78" s="4">
        <f t="shared" si="7"/>
        <v>135.1770161746409</v>
      </c>
      <c r="I78" s="4">
        <f t="shared" si="7"/>
        <v>149.6921807565372</v>
      </c>
    </row>
    <row r="79" spans="1:9" ht="13.5" thickBot="1">
      <c r="A79" s="3" t="s">
        <v>77</v>
      </c>
      <c r="B79" s="5">
        <v>25</v>
      </c>
      <c r="C79" s="5">
        <v>69</v>
      </c>
      <c r="D79" s="14">
        <f t="shared" si="5"/>
        <v>3.5558615543340799E-3</v>
      </c>
      <c r="E79" s="5">
        <v>6</v>
      </c>
      <c r="F79" s="5">
        <v>697</v>
      </c>
      <c r="G79" s="14">
        <f t="shared" si="6"/>
        <v>3.8457739799456957E-2</v>
      </c>
      <c r="H79" s="4">
        <f t="shared" si="7"/>
        <v>416.66666666666669</v>
      </c>
      <c r="I79" s="4">
        <f t="shared" si="7"/>
        <v>9.8995695839311342</v>
      </c>
    </row>
    <row r="80" spans="1:9" ht="13.5" thickBot="1">
      <c r="A80" s="3" t="s">
        <v>43</v>
      </c>
      <c r="B80" s="5">
        <v>1041</v>
      </c>
      <c r="C80" s="5">
        <v>3380</v>
      </c>
      <c r="D80" s="14">
        <f t="shared" si="5"/>
        <v>0.17418568193694478</v>
      </c>
      <c r="E80" s="5">
        <v>1287</v>
      </c>
      <c r="F80" s="5">
        <v>3484</v>
      </c>
      <c r="G80" s="14">
        <f t="shared" si="6"/>
        <v>0.19223352290001153</v>
      </c>
      <c r="H80" s="4">
        <f t="shared" si="7"/>
        <v>80.885780885780889</v>
      </c>
      <c r="I80" s="4">
        <f t="shared" si="7"/>
        <v>97.014925373134332</v>
      </c>
    </row>
    <row r="81" spans="1:9" ht="13.5" thickBot="1">
      <c r="A81" s="3"/>
      <c r="B81" s="5"/>
      <c r="C81" s="5"/>
      <c r="D81" s="14"/>
      <c r="E81" s="5"/>
      <c r="F81" s="5"/>
      <c r="G81" s="14"/>
      <c r="H81" s="4"/>
      <c r="I81" s="4"/>
    </row>
    <row r="82" spans="1:9" ht="13.5" thickBot="1">
      <c r="A82" s="6" t="s">
        <v>44</v>
      </c>
      <c r="B82" s="7">
        <f>SUM(B6:B81)</f>
        <v>465128</v>
      </c>
      <c r="C82" s="7">
        <f>SUM(C6:C80)</f>
        <v>1835770</v>
      </c>
      <c r="D82" s="14">
        <f>C82/$C$84*100</f>
        <v>94.604985008693816</v>
      </c>
      <c r="E82" s="7">
        <f>SUM(E6:E80)</f>
        <v>435331</v>
      </c>
      <c r="F82" s="7">
        <f>SUM(F6:F80)</f>
        <v>1705710</v>
      </c>
      <c r="G82" s="14">
        <f>F82/$F$84*100</f>
        <v>94.11442087995944</v>
      </c>
      <c r="H82" s="4">
        <f t="shared" ref="H82:I84" si="8">B82/E82*100</f>
        <v>106.84467680914062</v>
      </c>
      <c r="I82" s="4">
        <f t="shared" si="8"/>
        <v>107.62497728218747</v>
      </c>
    </row>
    <row r="83" spans="1:9" ht="13.5" thickBot="1">
      <c r="A83" s="8" t="s">
        <v>19</v>
      </c>
      <c r="B83" s="7">
        <v>27700</v>
      </c>
      <c r="C83" s="7">
        <v>104688</v>
      </c>
      <c r="D83" s="14">
        <f>C83/$C$84*100</f>
        <v>5.3950149913061765</v>
      </c>
      <c r="E83" s="7">
        <v>30224</v>
      </c>
      <c r="F83" s="7">
        <v>106669</v>
      </c>
      <c r="G83" s="14">
        <f>F83/$F$84*100</f>
        <v>5.8855791200405658</v>
      </c>
      <c r="H83" s="4">
        <f t="shared" si="8"/>
        <v>91.649020645844359</v>
      </c>
      <c r="I83" s="4">
        <f t="shared" si="8"/>
        <v>98.142853125087896</v>
      </c>
    </row>
    <row r="84" spans="1:9" ht="13.5" thickBot="1">
      <c r="A84" s="9" t="s">
        <v>4</v>
      </c>
      <c r="B84" s="7">
        <f>SUM(B82:B83)</f>
        <v>492828</v>
      </c>
      <c r="C84" s="7">
        <f>SUM(C82:C83)</f>
        <v>1940458</v>
      </c>
      <c r="D84" s="14">
        <f>C84/$C$84*100</f>
        <v>100</v>
      </c>
      <c r="E84" s="7">
        <f>SUM(E82:E83)</f>
        <v>465555</v>
      </c>
      <c r="F84" s="7">
        <f>SUM(F82:F83)</f>
        <v>1812379</v>
      </c>
      <c r="G84" s="14">
        <f>F84/$F$84*100</f>
        <v>100</v>
      </c>
      <c r="H84" s="4">
        <f t="shared" si="8"/>
        <v>105.85816928182493</v>
      </c>
      <c r="I84" s="4">
        <f t="shared" si="8"/>
        <v>107.06689936266089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L169"/>
  <sheetViews>
    <sheetView topLeftCell="A58" workbookViewId="0">
      <selection activeCell="K83" sqref="K83"/>
    </sheetView>
  </sheetViews>
  <sheetFormatPr defaultRowHeight="12.75"/>
  <cols>
    <col min="1" max="1" width="19" customWidth="1"/>
    <col min="2" max="2" width="9.140625" customWidth="1"/>
    <col min="3" max="3" width="8" customWidth="1"/>
    <col min="4" max="4" width="11.5703125" customWidth="1"/>
    <col min="5" max="5" width="8.140625" customWidth="1"/>
    <col min="6" max="6" width="8.7109375" customWidth="1"/>
    <col min="7" max="7" width="9.28515625" customWidth="1"/>
    <col min="8" max="8" width="8.28515625" customWidth="1"/>
    <col min="9" max="9" width="10.140625" customWidth="1"/>
    <col min="10" max="10" width="11.140625" customWidth="1"/>
    <col min="11" max="11" width="17.85546875" customWidth="1"/>
    <col min="12" max="12" width="11.28515625" customWidth="1"/>
  </cols>
  <sheetData>
    <row r="2" spans="1:12" ht="13.5" thickBot="1">
      <c r="A2" s="32" t="s">
        <v>93</v>
      </c>
      <c r="B2" s="31" t="s">
        <v>85</v>
      </c>
      <c r="C2" s="31" t="s">
        <v>86</v>
      </c>
      <c r="D2" s="31" t="s">
        <v>87</v>
      </c>
      <c r="E2" s="31" t="s">
        <v>88</v>
      </c>
      <c r="F2" s="31" t="s">
        <v>89</v>
      </c>
      <c r="G2" s="31" t="s">
        <v>90</v>
      </c>
      <c r="H2" s="31" t="s">
        <v>91</v>
      </c>
      <c r="I2" s="31" t="s">
        <v>92</v>
      </c>
      <c r="J2" s="26"/>
      <c r="K2" s="26"/>
      <c r="L2" s="26"/>
    </row>
    <row r="3" spans="1:12" ht="13.5" thickBot="1">
      <c r="A3" s="23" t="s">
        <v>0</v>
      </c>
      <c r="B3" s="27"/>
      <c r="C3" s="27"/>
      <c r="D3" s="27"/>
      <c r="E3" s="27"/>
      <c r="F3" s="27"/>
      <c r="G3" s="27"/>
      <c r="H3" s="27"/>
      <c r="I3" s="27"/>
      <c r="J3" s="33" t="s">
        <v>94</v>
      </c>
      <c r="K3" s="33" t="s">
        <v>95</v>
      </c>
      <c r="L3" s="33" t="s">
        <v>96</v>
      </c>
    </row>
    <row r="4" spans="1:12" ht="13.5" thickBot="1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4.25" thickTop="1" thickBot="1">
      <c r="A5" s="28" t="s">
        <v>64</v>
      </c>
      <c r="B5" s="5">
        <v>3</v>
      </c>
      <c r="C5" s="5">
        <v>46</v>
      </c>
      <c r="D5" s="35"/>
      <c r="E5" s="5"/>
      <c r="F5" s="41">
        <v>2</v>
      </c>
      <c r="G5" s="5"/>
      <c r="H5" s="5"/>
      <c r="I5" s="27"/>
      <c r="J5" s="36">
        <f>SUM(B5:I5)</f>
        <v>51</v>
      </c>
      <c r="K5" s="5">
        <v>477</v>
      </c>
      <c r="L5" s="36">
        <f>SUM(J5:K5)</f>
        <v>528</v>
      </c>
    </row>
    <row r="6" spans="1:12" ht="13.5" thickBot="1">
      <c r="A6" s="23" t="s">
        <v>67</v>
      </c>
      <c r="B6" s="5"/>
      <c r="C6" s="5"/>
      <c r="D6" s="35"/>
      <c r="E6" s="5"/>
      <c r="F6" s="41"/>
      <c r="G6" s="5"/>
      <c r="H6" s="5"/>
      <c r="I6" s="26"/>
      <c r="J6" s="36">
        <f t="shared" ref="J6:J69" si="0">SUM(B6:I6)</f>
        <v>0</v>
      </c>
      <c r="K6" s="5">
        <v>601</v>
      </c>
      <c r="L6" s="36">
        <f t="shared" ref="L6:L69" si="1">SUM(J6:K6)</f>
        <v>601</v>
      </c>
    </row>
    <row r="7" spans="1:12" ht="13.5" thickBot="1">
      <c r="A7" s="23" t="s">
        <v>27</v>
      </c>
      <c r="B7" s="5"/>
      <c r="C7" s="5"/>
      <c r="D7" s="35"/>
      <c r="E7" s="5"/>
      <c r="F7" s="41">
        <v>20</v>
      </c>
      <c r="G7" s="5"/>
      <c r="H7" s="5"/>
      <c r="I7" s="26"/>
      <c r="J7" s="36">
        <f t="shared" si="0"/>
        <v>20</v>
      </c>
      <c r="K7" s="5">
        <v>8032</v>
      </c>
      <c r="L7" s="36">
        <f t="shared" si="1"/>
        <v>8052</v>
      </c>
    </row>
    <row r="8" spans="1:12" ht="13.5" thickBot="1">
      <c r="A8" s="23" t="s">
        <v>5</v>
      </c>
      <c r="B8" s="5"/>
      <c r="C8" s="5">
        <v>5</v>
      </c>
      <c r="D8" s="35">
        <v>1</v>
      </c>
      <c r="E8" s="5">
        <v>4</v>
      </c>
      <c r="F8" s="41">
        <v>8</v>
      </c>
      <c r="G8" s="5"/>
      <c r="H8" s="5"/>
      <c r="I8" s="26"/>
      <c r="J8" s="36">
        <f t="shared" si="0"/>
        <v>18</v>
      </c>
      <c r="K8" s="5">
        <v>25101</v>
      </c>
      <c r="L8" s="36">
        <f t="shared" si="1"/>
        <v>25119</v>
      </c>
    </row>
    <row r="9" spans="1:12" ht="13.5" thickBot="1">
      <c r="A9" s="23" t="s">
        <v>7</v>
      </c>
      <c r="B9" s="5">
        <v>4</v>
      </c>
      <c r="C9" s="5">
        <v>11</v>
      </c>
      <c r="D9" s="35"/>
      <c r="E9" s="5">
        <v>8</v>
      </c>
      <c r="F9" s="41">
        <v>9</v>
      </c>
      <c r="G9" s="5"/>
      <c r="H9" s="5"/>
      <c r="I9" s="26"/>
      <c r="J9" s="36">
        <f t="shared" si="0"/>
        <v>32</v>
      </c>
      <c r="K9" s="5">
        <v>1639</v>
      </c>
      <c r="L9" s="36">
        <f t="shared" si="1"/>
        <v>1671</v>
      </c>
    </row>
    <row r="10" spans="1:12" ht="13.5" thickBot="1">
      <c r="A10" s="23" t="s">
        <v>6</v>
      </c>
      <c r="B10" s="5"/>
      <c r="C10" s="5">
        <v>2</v>
      </c>
      <c r="D10" s="35"/>
      <c r="E10" s="5"/>
      <c r="F10" s="41">
        <v>5</v>
      </c>
      <c r="G10" s="5"/>
      <c r="H10" s="5"/>
      <c r="I10" s="26"/>
      <c r="J10" s="36">
        <f t="shared" si="0"/>
        <v>7</v>
      </c>
      <c r="K10" s="5">
        <v>8164</v>
      </c>
      <c r="L10" s="36">
        <f t="shared" si="1"/>
        <v>8171</v>
      </c>
    </row>
    <row r="11" spans="1:12" ht="13.5" thickBot="1">
      <c r="A11" s="23" t="s">
        <v>47</v>
      </c>
      <c r="B11" s="5"/>
      <c r="C11" s="5"/>
      <c r="D11" s="35"/>
      <c r="E11" s="5"/>
      <c r="F11" s="41"/>
      <c r="G11" s="5"/>
      <c r="H11" s="5"/>
      <c r="I11" s="26"/>
      <c r="J11" s="36">
        <f t="shared" si="0"/>
        <v>0</v>
      </c>
      <c r="K11" s="5">
        <v>229</v>
      </c>
      <c r="L11" s="36">
        <f t="shared" si="1"/>
        <v>229</v>
      </c>
    </row>
    <row r="12" spans="1:12" ht="13.5" thickBot="1">
      <c r="A12" s="23" t="s">
        <v>56</v>
      </c>
      <c r="B12" s="5"/>
      <c r="C12" s="5"/>
      <c r="D12" s="35"/>
      <c r="E12" s="5"/>
      <c r="F12" s="41"/>
      <c r="G12" s="5"/>
      <c r="H12" s="5"/>
      <c r="I12" s="26"/>
      <c r="J12" s="36">
        <f t="shared" si="0"/>
        <v>0</v>
      </c>
      <c r="K12" s="5">
        <v>2837</v>
      </c>
      <c r="L12" s="36">
        <f t="shared" si="1"/>
        <v>2837</v>
      </c>
    </row>
    <row r="13" spans="1:12" ht="13.5" thickBot="1">
      <c r="A13" s="23" t="s">
        <v>28</v>
      </c>
      <c r="B13" s="5"/>
      <c r="C13" s="5">
        <v>3</v>
      </c>
      <c r="D13" s="35"/>
      <c r="E13" s="5"/>
      <c r="F13" s="41">
        <v>2</v>
      </c>
      <c r="G13" s="5"/>
      <c r="H13" s="5"/>
      <c r="I13" s="26"/>
      <c r="J13" s="36">
        <f t="shared" si="0"/>
        <v>5</v>
      </c>
      <c r="K13" s="5">
        <v>561</v>
      </c>
      <c r="L13" s="36">
        <f t="shared" si="1"/>
        <v>566</v>
      </c>
    </row>
    <row r="14" spans="1:12" ht="13.5" thickBot="1">
      <c r="A14" s="23" t="s">
        <v>48</v>
      </c>
      <c r="B14" s="5"/>
      <c r="C14" s="5"/>
      <c r="D14" s="35"/>
      <c r="E14" s="5"/>
      <c r="F14" s="41"/>
      <c r="G14" s="5"/>
      <c r="H14" s="5"/>
      <c r="I14" s="26"/>
      <c r="J14" s="36">
        <f t="shared" si="0"/>
        <v>0</v>
      </c>
      <c r="K14" s="5">
        <v>9</v>
      </c>
      <c r="L14" s="36">
        <f t="shared" si="1"/>
        <v>9</v>
      </c>
    </row>
    <row r="15" spans="1:12" ht="13.5" thickBot="1">
      <c r="A15" s="23" t="s">
        <v>45</v>
      </c>
      <c r="B15" s="5"/>
      <c r="C15" s="5">
        <v>19</v>
      </c>
      <c r="D15" s="35"/>
      <c r="E15" s="5"/>
      <c r="F15" s="41">
        <v>2</v>
      </c>
      <c r="G15" s="5"/>
      <c r="H15" s="5"/>
      <c r="I15" s="26"/>
      <c r="J15" s="36">
        <f t="shared" si="0"/>
        <v>21</v>
      </c>
      <c r="K15" s="5">
        <v>269</v>
      </c>
      <c r="L15" s="36">
        <f t="shared" si="1"/>
        <v>290</v>
      </c>
    </row>
    <row r="16" spans="1:12" ht="13.5" thickBot="1">
      <c r="A16" s="23" t="s">
        <v>8</v>
      </c>
      <c r="B16" s="5">
        <v>1</v>
      </c>
      <c r="C16" s="5">
        <v>8</v>
      </c>
      <c r="D16" s="35"/>
      <c r="E16" s="5"/>
      <c r="F16" s="41">
        <v>6</v>
      </c>
      <c r="G16" s="5"/>
      <c r="H16" s="5"/>
      <c r="I16" s="26"/>
      <c r="J16" s="36">
        <f t="shared" si="0"/>
        <v>15</v>
      </c>
      <c r="K16" s="5">
        <v>22155</v>
      </c>
      <c r="L16" s="36">
        <f t="shared" si="1"/>
        <v>22170</v>
      </c>
    </row>
    <row r="17" spans="1:12" ht="13.5" thickBot="1">
      <c r="A17" s="23" t="s">
        <v>68</v>
      </c>
      <c r="B17" s="5"/>
      <c r="C17" s="5"/>
      <c r="D17" s="35"/>
      <c r="E17" s="5"/>
      <c r="F17" s="41"/>
      <c r="G17" s="5"/>
      <c r="H17" s="5"/>
      <c r="I17" s="26"/>
      <c r="J17" s="36">
        <f t="shared" si="0"/>
        <v>0</v>
      </c>
      <c r="K17" s="5">
        <v>91</v>
      </c>
      <c r="L17" s="36">
        <f t="shared" si="1"/>
        <v>91</v>
      </c>
    </row>
    <row r="18" spans="1:12" ht="13.5" thickBot="1">
      <c r="A18" s="23" t="s">
        <v>21</v>
      </c>
      <c r="B18" s="5"/>
      <c r="C18" s="5"/>
      <c r="D18" s="35"/>
      <c r="E18" s="5"/>
      <c r="F18" s="41"/>
      <c r="G18" s="5"/>
      <c r="H18" s="5"/>
      <c r="I18" s="26"/>
      <c r="J18" s="36">
        <f t="shared" si="0"/>
        <v>0</v>
      </c>
      <c r="K18" s="5">
        <v>1702</v>
      </c>
      <c r="L18" s="36">
        <f t="shared" si="1"/>
        <v>1702</v>
      </c>
    </row>
    <row r="19" spans="1:12" ht="13.5" thickBot="1">
      <c r="A19" s="23" t="s">
        <v>29</v>
      </c>
      <c r="B19" s="5"/>
      <c r="C19" s="5"/>
      <c r="D19" s="35"/>
      <c r="E19" s="5"/>
      <c r="F19" s="41"/>
      <c r="G19" s="5"/>
      <c r="H19" s="5"/>
      <c r="I19" s="26"/>
      <c r="J19" s="36">
        <f t="shared" si="0"/>
        <v>0</v>
      </c>
      <c r="K19" s="5">
        <v>499</v>
      </c>
      <c r="L19" s="36">
        <f t="shared" si="1"/>
        <v>499</v>
      </c>
    </row>
    <row r="20" spans="1:12" ht="13.5" thickBot="1">
      <c r="A20" s="23" t="s">
        <v>30</v>
      </c>
      <c r="B20" s="5"/>
      <c r="C20" s="5"/>
      <c r="D20" s="35"/>
      <c r="E20" s="5"/>
      <c r="F20" s="41"/>
      <c r="G20" s="5"/>
      <c r="H20" s="5"/>
      <c r="I20" s="26"/>
      <c r="J20" s="36">
        <f t="shared" si="0"/>
        <v>0</v>
      </c>
      <c r="K20" s="5">
        <v>754</v>
      </c>
      <c r="L20" s="36">
        <f t="shared" si="1"/>
        <v>754</v>
      </c>
    </row>
    <row r="21" spans="1:12" ht="13.5" thickBot="1">
      <c r="A21" s="23" t="s">
        <v>9</v>
      </c>
      <c r="B21" s="5">
        <v>2</v>
      </c>
      <c r="C21" s="5">
        <v>8</v>
      </c>
      <c r="D21" s="35"/>
      <c r="E21" s="5"/>
      <c r="F21" s="41">
        <v>19</v>
      </c>
      <c r="G21" s="5"/>
      <c r="H21" s="5"/>
      <c r="I21" s="26"/>
      <c r="J21" s="36">
        <f t="shared" si="0"/>
        <v>29</v>
      </c>
      <c r="K21" s="5">
        <v>22920</v>
      </c>
      <c r="L21" s="36">
        <f t="shared" si="1"/>
        <v>22949</v>
      </c>
    </row>
    <row r="22" spans="1:12" ht="13.5" thickBot="1">
      <c r="A22" s="23" t="s">
        <v>31</v>
      </c>
      <c r="B22" s="5"/>
      <c r="C22" s="5"/>
      <c r="D22" s="35"/>
      <c r="E22" s="5"/>
      <c r="F22" s="41"/>
      <c r="G22" s="5"/>
      <c r="H22" s="5"/>
      <c r="I22" s="26"/>
      <c r="J22" s="36">
        <f t="shared" si="0"/>
        <v>0</v>
      </c>
      <c r="K22" s="5">
        <v>422</v>
      </c>
      <c r="L22" s="36">
        <f t="shared" si="1"/>
        <v>422</v>
      </c>
    </row>
    <row r="23" spans="1:12" ht="13.5" thickBot="1">
      <c r="A23" s="23" t="s">
        <v>81</v>
      </c>
      <c r="B23" s="5"/>
      <c r="C23" s="5"/>
      <c r="D23" s="35"/>
      <c r="E23" s="5"/>
      <c r="F23" s="41"/>
      <c r="G23" s="5"/>
      <c r="H23" s="5"/>
      <c r="I23" s="26"/>
      <c r="J23" s="36">
        <f t="shared" si="0"/>
        <v>0</v>
      </c>
      <c r="K23" s="5">
        <v>2532</v>
      </c>
      <c r="L23" s="36">
        <f t="shared" si="1"/>
        <v>2532</v>
      </c>
    </row>
    <row r="24" spans="1:12" ht="13.5" thickBot="1">
      <c r="A24" s="23" t="s">
        <v>70</v>
      </c>
      <c r="B24" s="5"/>
      <c r="C24" s="5"/>
      <c r="D24" s="35"/>
      <c r="E24" s="5"/>
      <c r="F24" s="41"/>
      <c r="G24" s="5"/>
      <c r="H24" s="5"/>
      <c r="I24" s="26"/>
      <c r="J24" s="36">
        <f t="shared" si="0"/>
        <v>0</v>
      </c>
      <c r="K24" s="5">
        <v>437</v>
      </c>
      <c r="L24" s="36">
        <f t="shared" si="1"/>
        <v>437</v>
      </c>
    </row>
    <row r="25" spans="1:12" ht="13.5" thickBot="1">
      <c r="A25" s="23" t="s">
        <v>71</v>
      </c>
      <c r="B25" s="5"/>
      <c r="C25" s="5"/>
      <c r="D25" s="35"/>
      <c r="E25" s="5"/>
      <c r="F25" s="41"/>
      <c r="G25" s="5"/>
      <c r="H25" s="5"/>
      <c r="I25" s="26"/>
      <c r="J25" s="36">
        <f t="shared" si="0"/>
        <v>0</v>
      </c>
      <c r="K25" s="5">
        <v>275</v>
      </c>
      <c r="L25" s="36">
        <f t="shared" si="1"/>
        <v>275</v>
      </c>
    </row>
    <row r="26" spans="1:12" ht="13.5" thickBot="1">
      <c r="A26" s="23" t="s">
        <v>32</v>
      </c>
      <c r="B26" s="5"/>
      <c r="C26" s="5">
        <v>12</v>
      </c>
      <c r="D26" s="35"/>
      <c r="E26" s="5"/>
      <c r="F26" s="41">
        <v>1</v>
      </c>
      <c r="G26" s="5"/>
      <c r="H26" s="5"/>
      <c r="I26" s="26"/>
      <c r="J26" s="36">
        <f t="shared" si="0"/>
        <v>13</v>
      </c>
      <c r="K26" s="5">
        <v>1752</v>
      </c>
      <c r="L26" s="36">
        <f t="shared" si="1"/>
        <v>1765</v>
      </c>
    </row>
    <row r="27" spans="1:12" ht="13.5" thickBot="1">
      <c r="A27" s="23" t="s">
        <v>33</v>
      </c>
      <c r="B27" s="5"/>
      <c r="C27" s="5"/>
      <c r="D27" s="35"/>
      <c r="E27" s="5"/>
      <c r="F27" s="41"/>
      <c r="G27" s="5"/>
      <c r="H27" s="5"/>
      <c r="I27" s="26"/>
      <c r="J27" s="36">
        <f t="shared" si="0"/>
        <v>0</v>
      </c>
      <c r="K27" s="5">
        <v>68</v>
      </c>
      <c r="L27" s="36">
        <f t="shared" si="1"/>
        <v>68</v>
      </c>
    </row>
    <row r="28" spans="1:12" ht="13.5" thickBot="1">
      <c r="A28" s="23" t="s">
        <v>10</v>
      </c>
      <c r="B28" s="5">
        <v>21</v>
      </c>
      <c r="C28" s="5">
        <v>252</v>
      </c>
      <c r="D28" s="35">
        <v>11</v>
      </c>
      <c r="E28" s="5">
        <v>18</v>
      </c>
      <c r="F28" s="41">
        <v>20</v>
      </c>
      <c r="G28" s="5">
        <v>2</v>
      </c>
      <c r="H28" s="5"/>
      <c r="I28" s="26"/>
      <c r="J28" s="36">
        <f t="shared" si="0"/>
        <v>324</v>
      </c>
      <c r="K28" s="5">
        <v>58944</v>
      </c>
      <c r="L28" s="36">
        <f t="shared" si="1"/>
        <v>59268</v>
      </c>
    </row>
    <row r="29" spans="1:12" ht="13.5" thickBot="1">
      <c r="A29" s="23" t="s">
        <v>22</v>
      </c>
      <c r="B29" s="5"/>
      <c r="C29" s="5"/>
      <c r="D29" s="35"/>
      <c r="E29" s="5"/>
      <c r="F29" s="41">
        <v>2</v>
      </c>
      <c r="G29" s="5">
        <v>2</v>
      </c>
      <c r="H29" s="5"/>
      <c r="I29" s="26"/>
      <c r="J29" s="36">
        <f t="shared" si="0"/>
        <v>4</v>
      </c>
      <c r="K29" s="5">
        <v>2514</v>
      </c>
      <c r="L29" s="36">
        <f t="shared" si="1"/>
        <v>2518</v>
      </c>
    </row>
    <row r="30" spans="1:12" ht="13.5" thickBot="1">
      <c r="A30" s="23" t="s">
        <v>34</v>
      </c>
      <c r="B30" s="5"/>
      <c r="C30" s="5"/>
      <c r="D30" s="35"/>
      <c r="E30" s="5"/>
      <c r="F30" s="41">
        <v>415</v>
      </c>
      <c r="G30" s="5"/>
      <c r="H30" s="5"/>
      <c r="I30" s="26"/>
      <c r="J30" s="36">
        <f t="shared" si="0"/>
        <v>415</v>
      </c>
      <c r="K30" s="5">
        <v>26571</v>
      </c>
      <c r="L30" s="36">
        <f t="shared" si="1"/>
        <v>26986</v>
      </c>
    </row>
    <row r="31" spans="1:12" ht="13.5" thickBot="1">
      <c r="A31" s="23" t="s">
        <v>72</v>
      </c>
      <c r="B31" s="5"/>
      <c r="C31" s="5"/>
      <c r="D31" s="35"/>
      <c r="E31" s="5"/>
      <c r="F31" s="41"/>
      <c r="G31" s="5"/>
      <c r="H31" s="5"/>
      <c r="I31" s="26"/>
      <c r="J31" s="36">
        <f t="shared" si="0"/>
        <v>0</v>
      </c>
      <c r="K31" s="5">
        <v>14</v>
      </c>
      <c r="L31" s="36">
        <f t="shared" si="1"/>
        <v>14</v>
      </c>
    </row>
    <row r="32" spans="1:12" ht="13.5" thickBot="1">
      <c r="A32" s="23" t="s">
        <v>53</v>
      </c>
      <c r="B32" s="5"/>
      <c r="C32" s="5"/>
      <c r="D32" s="35"/>
      <c r="E32" s="5"/>
      <c r="F32" s="41">
        <v>1</v>
      </c>
      <c r="G32" s="5"/>
      <c r="H32" s="5"/>
      <c r="I32" s="26"/>
      <c r="J32" s="36">
        <f t="shared" si="0"/>
        <v>1</v>
      </c>
      <c r="K32" s="5">
        <v>695</v>
      </c>
      <c r="L32" s="36">
        <f t="shared" si="1"/>
        <v>696</v>
      </c>
    </row>
    <row r="33" spans="1:12" ht="13.5" thickBot="1">
      <c r="A33" s="23" t="s">
        <v>35</v>
      </c>
      <c r="B33" s="5"/>
      <c r="C33" s="5">
        <v>2</v>
      </c>
      <c r="D33" s="35"/>
      <c r="E33" s="5"/>
      <c r="F33" s="41">
        <v>1</v>
      </c>
      <c r="G33" s="5"/>
      <c r="H33" s="5"/>
      <c r="I33" s="26"/>
      <c r="J33" s="36">
        <f t="shared" si="0"/>
        <v>3</v>
      </c>
      <c r="K33" s="5">
        <v>3149</v>
      </c>
      <c r="L33" s="36">
        <f t="shared" si="1"/>
        <v>3152</v>
      </c>
    </row>
    <row r="34" spans="1:12" ht="13.5" thickBot="1">
      <c r="A34" s="23" t="s">
        <v>73</v>
      </c>
      <c r="B34" s="5"/>
      <c r="C34" s="5"/>
      <c r="D34" s="35"/>
      <c r="E34" s="5"/>
      <c r="F34" s="41"/>
      <c r="G34" s="5"/>
      <c r="H34" s="5"/>
      <c r="I34" s="26"/>
      <c r="J34" s="36">
        <f t="shared" si="0"/>
        <v>0</v>
      </c>
      <c r="K34" s="5">
        <v>2</v>
      </c>
      <c r="L34" s="36">
        <f t="shared" si="1"/>
        <v>2</v>
      </c>
    </row>
    <row r="35" spans="1:12" ht="13.5" thickBot="1">
      <c r="A35" s="23" t="s">
        <v>74</v>
      </c>
      <c r="B35" s="5"/>
      <c r="C35" s="5"/>
      <c r="D35" s="35"/>
      <c r="E35" s="5"/>
      <c r="F35" s="41"/>
      <c r="G35" s="5"/>
      <c r="H35" s="5"/>
      <c r="I35" s="26"/>
      <c r="J35" s="36">
        <f t="shared" si="0"/>
        <v>0</v>
      </c>
      <c r="K35" s="5">
        <v>66</v>
      </c>
      <c r="L35" s="36">
        <f t="shared" si="1"/>
        <v>66</v>
      </c>
    </row>
    <row r="36" spans="1:12" ht="13.5" thickBot="1">
      <c r="A36" s="23" t="s">
        <v>58</v>
      </c>
      <c r="B36" s="5"/>
      <c r="C36" s="5"/>
      <c r="D36" s="35"/>
      <c r="E36" s="5"/>
      <c r="F36" s="41">
        <v>16</v>
      </c>
      <c r="G36" s="5"/>
      <c r="H36" s="5"/>
      <c r="I36" s="26"/>
      <c r="J36" s="36">
        <f t="shared" si="0"/>
        <v>16</v>
      </c>
      <c r="K36" s="5">
        <v>3462</v>
      </c>
      <c r="L36" s="36">
        <f t="shared" si="1"/>
        <v>3478</v>
      </c>
    </row>
    <row r="37" spans="1:12" ht="13.5" thickBot="1">
      <c r="A37" s="23" t="s">
        <v>59</v>
      </c>
      <c r="B37" s="5">
        <v>81</v>
      </c>
      <c r="C37" s="5"/>
      <c r="D37" s="35"/>
      <c r="E37" s="5"/>
      <c r="F37" s="41">
        <v>256</v>
      </c>
      <c r="G37" s="5"/>
      <c r="H37" s="5"/>
      <c r="I37" s="26"/>
      <c r="J37" s="36">
        <f t="shared" si="0"/>
        <v>337</v>
      </c>
      <c r="K37" s="5">
        <v>11062</v>
      </c>
      <c r="L37" s="36">
        <f t="shared" si="1"/>
        <v>11399</v>
      </c>
    </row>
    <row r="38" spans="1:12" ht="13.5" thickBot="1">
      <c r="A38" s="23" t="s">
        <v>79</v>
      </c>
      <c r="B38" s="5"/>
      <c r="C38" s="5">
        <v>29</v>
      </c>
      <c r="D38" s="35"/>
      <c r="E38" s="5"/>
      <c r="F38" s="41"/>
      <c r="G38" s="5"/>
      <c r="H38" s="5"/>
      <c r="I38" s="26"/>
      <c r="J38" s="36">
        <f t="shared" si="0"/>
        <v>29</v>
      </c>
      <c r="K38" s="5">
        <v>311</v>
      </c>
      <c r="L38" s="36">
        <f t="shared" si="1"/>
        <v>340</v>
      </c>
    </row>
    <row r="39" spans="1:12" ht="13.5" thickBot="1">
      <c r="A39" s="23" t="s">
        <v>75</v>
      </c>
      <c r="B39" s="5"/>
      <c r="C39" s="5"/>
      <c r="D39" s="35"/>
      <c r="E39" s="5"/>
      <c r="F39" s="41"/>
      <c r="G39" s="5"/>
      <c r="H39" s="5"/>
      <c r="I39" s="26"/>
      <c r="J39" s="36">
        <f t="shared" si="0"/>
        <v>0</v>
      </c>
      <c r="K39" s="5">
        <v>31</v>
      </c>
      <c r="L39" s="36">
        <f t="shared" si="1"/>
        <v>31</v>
      </c>
    </row>
    <row r="40" spans="1:12" ht="13.5" thickBot="1">
      <c r="A40" s="23" t="s">
        <v>36</v>
      </c>
      <c r="B40" s="5"/>
      <c r="C40" s="5">
        <v>4</v>
      </c>
      <c r="D40" s="35"/>
      <c r="E40" s="5"/>
      <c r="F40" s="41"/>
      <c r="G40" s="5"/>
      <c r="H40" s="5"/>
      <c r="I40" s="26"/>
      <c r="J40" s="36">
        <f t="shared" si="0"/>
        <v>4</v>
      </c>
      <c r="K40" s="5">
        <v>627</v>
      </c>
      <c r="L40" s="36">
        <f t="shared" si="1"/>
        <v>631</v>
      </c>
    </row>
    <row r="41" spans="1:12" ht="13.5" thickBot="1">
      <c r="A41" s="23" t="s">
        <v>80</v>
      </c>
      <c r="B41" s="5"/>
      <c r="C41" s="5"/>
      <c r="D41" s="35"/>
      <c r="E41" s="5"/>
      <c r="F41" s="41"/>
      <c r="G41" s="5"/>
      <c r="H41" s="5"/>
      <c r="I41" s="26"/>
      <c r="J41" s="36">
        <f t="shared" si="0"/>
        <v>0</v>
      </c>
      <c r="K41" s="5">
        <v>181</v>
      </c>
      <c r="L41" s="36">
        <f t="shared" si="1"/>
        <v>181</v>
      </c>
    </row>
    <row r="42" spans="1:12" ht="13.5" thickBot="1">
      <c r="A42" s="23" t="s">
        <v>37</v>
      </c>
      <c r="B42" s="5"/>
      <c r="C42" s="5"/>
      <c r="D42" s="35"/>
      <c r="E42" s="5"/>
      <c r="F42" s="41">
        <v>1</v>
      </c>
      <c r="G42" s="5"/>
      <c r="H42" s="5"/>
      <c r="I42" s="26"/>
      <c r="J42" s="36">
        <f t="shared" si="0"/>
        <v>1</v>
      </c>
      <c r="K42" s="5">
        <v>1161</v>
      </c>
      <c r="L42" s="36">
        <f t="shared" si="1"/>
        <v>1162</v>
      </c>
    </row>
    <row r="43" spans="1:12" ht="13.5" thickBot="1">
      <c r="A43" s="23" t="s">
        <v>49</v>
      </c>
      <c r="B43" s="5"/>
      <c r="C43" s="5">
        <v>3</v>
      </c>
      <c r="D43" s="35"/>
      <c r="E43" s="5"/>
      <c r="F43" s="41"/>
      <c r="G43" s="5"/>
      <c r="H43" s="5"/>
      <c r="I43" s="26"/>
      <c r="J43" s="36">
        <f t="shared" si="0"/>
        <v>3</v>
      </c>
      <c r="K43" s="5">
        <v>261</v>
      </c>
      <c r="L43" s="36">
        <f t="shared" si="1"/>
        <v>264</v>
      </c>
    </row>
    <row r="44" spans="1:12" ht="13.5" thickBot="1">
      <c r="A44" s="23" t="s">
        <v>11</v>
      </c>
      <c r="B44" s="5"/>
      <c r="C44" s="5">
        <v>1</v>
      </c>
      <c r="D44" s="35"/>
      <c r="E44" s="5"/>
      <c r="F44" s="41">
        <v>9</v>
      </c>
      <c r="G44" s="5"/>
      <c r="H44" s="5"/>
      <c r="I44" s="26"/>
      <c r="J44" s="36">
        <f t="shared" si="0"/>
        <v>10</v>
      </c>
      <c r="K44" s="5">
        <v>17192</v>
      </c>
      <c r="L44" s="36">
        <f t="shared" si="1"/>
        <v>17202</v>
      </c>
    </row>
    <row r="45" spans="1:12" ht="13.5" thickBot="1">
      <c r="A45" s="23" t="s">
        <v>82</v>
      </c>
      <c r="B45" s="5"/>
      <c r="C45" s="5"/>
      <c r="D45" s="35"/>
      <c r="E45" s="5"/>
      <c r="F45" s="41"/>
      <c r="G45" s="5"/>
      <c r="H45" s="5"/>
      <c r="I45" s="26"/>
      <c r="J45" s="36">
        <f t="shared" si="0"/>
        <v>0</v>
      </c>
      <c r="K45" s="5">
        <v>1</v>
      </c>
      <c r="L45" s="36">
        <f t="shared" si="1"/>
        <v>1</v>
      </c>
    </row>
    <row r="46" spans="1:12" ht="13.5" thickBot="1">
      <c r="A46" s="23" t="s">
        <v>38</v>
      </c>
      <c r="B46" s="5"/>
      <c r="C46" s="5">
        <v>2</v>
      </c>
      <c r="D46" s="35"/>
      <c r="E46" s="5"/>
      <c r="F46" s="41"/>
      <c r="G46" s="5"/>
      <c r="H46" s="5"/>
      <c r="I46" s="26"/>
      <c r="J46" s="36">
        <f t="shared" si="0"/>
        <v>2</v>
      </c>
      <c r="K46" s="5">
        <v>418</v>
      </c>
      <c r="L46" s="36">
        <f t="shared" si="1"/>
        <v>420</v>
      </c>
    </row>
    <row r="47" spans="1:12" ht="13.5" thickBot="1">
      <c r="A47" s="23" t="s">
        <v>50</v>
      </c>
      <c r="B47" s="5">
        <v>2</v>
      </c>
      <c r="C47" s="5"/>
      <c r="D47" s="35"/>
      <c r="E47" s="5"/>
      <c r="F47" s="41"/>
      <c r="G47" s="5"/>
      <c r="H47" s="5"/>
      <c r="I47" s="26"/>
      <c r="J47" s="36">
        <f t="shared" si="0"/>
        <v>2</v>
      </c>
      <c r="K47" s="5">
        <v>22</v>
      </c>
      <c r="L47" s="36">
        <f t="shared" si="1"/>
        <v>24</v>
      </c>
    </row>
    <row r="48" spans="1:12" ht="13.5" thickBot="1">
      <c r="A48" s="23" t="s">
        <v>65</v>
      </c>
      <c r="B48" s="5"/>
      <c r="C48" s="5"/>
      <c r="D48" s="35"/>
      <c r="E48" s="5"/>
      <c r="F48" s="41"/>
      <c r="G48" s="5"/>
      <c r="H48" s="5"/>
      <c r="I48" s="26"/>
      <c r="J48" s="36">
        <f t="shared" si="0"/>
        <v>0</v>
      </c>
      <c r="K48" s="5">
        <v>47</v>
      </c>
      <c r="L48" s="36">
        <f t="shared" si="1"/>
        <v>47</v>
      </c>
    </row>
    <row r="49" spans="1:12" ht="13.5" thickBot="1">
      <c r="A49" s="23" t="s">
        <v>69</v>
      </c>
      <c r="B49" s="5"/>
      <c r="C49" s="5"/>
      <c r="D49" s="35"/>
      <c r="E49" s="5"/>
      <c r="F49" s="41">
        <v>6</v>
      </c>
      <c r="G49" s="5"/>
      <c r="H49" s="5"/>
      <c r="I49" s="26"/>
      <c r="J49" s="36">
        <f t="shared" si="0"/>
        <v>6</v>
      </c>
      <c r="K49" s="5">
        <v>104</v>
      </c>
      <c r="L49" s="36">
        <f t="shared" si="1"/>
        <v>110</v>
      </c>
    </row>
    <row r="50" spans="1:12" ht="13.5" thickBot="1">
      <c r="A50" s="23" t="s">
        <v>12</v>
      </c>
      <c r="B50" s="5"/>
      <c r="C50" s="5">
        <v>3</v>
      </c>
      <c r="D50" s="35"/>
      <c r="E50" s="5"/>
      <c r="F50" s="41"/>
      <c r="G50" s="5"/>
      <c r="H50" s="5"/>
      <c r="I50" s="26"/>
      <c r="J50" s="36">
        <f t="shared" si="0"/>
        <v>3</v>
      </c>
      <c r="K50" s="5">
        <v>11814</v>
      </c>
      <c r="L50" s="36">
        <f t="shared" si="1"/>
        <v>11817</v>
      </c>
    </row>
    <row r="51" spans="1:12" ht="13.5" thickBot="1">
      <c r="A51" s="23" t="s">
        <v>25</v>
      </c>
      <c r="B51" s="5"/>
      <c r="C51" s="5">
        <v>1</v>
      </c>
      <c r="D51" s="35"/>
      <c r="E51" s="5"/>
      <c r="F51" s="41"/>
      <c r="G51" s="5"/>
      <c r="H51" s="5"/>
      <c r="I51" s="26"/>
      <c r="J51" s="36">
        <f t="shared" si="0"/>
        <v>1</v>
      </c>
      <c r="K51" s="5">
        <v>773</v>
      </c>
      <c r="L51" s="36">
        <f t="shared" si="1"/>
        <v>774</v>
      </c>
    </row>
    <row r="52" spans="1:12" ht="13.5" thickBot="1">
      <c r="A52" s="23" t="s">
        <v>39</v>
      </c>
      <c r="B52" s="5"/>
      <c r="C52" s="5"/>
      <c r="D52" s="35"/>
      <c r="E52" s="5"/>
      <c r="F52" s="41">
        <v>1</v>
      </c>
      <c r="G52" s="5"/>
      <c r="H52" s="5"/>
      <c r="I52" s="26"/>
      <c r="J52" s="36">
        <f t="shared" si="0"/>
        <v>1</v>
      </c>
      <c r="K52" s="5">
        <v>1217</v>
      </c>
      <c r="L52" s="36">
        <f t="shared" si="1"/>
        <v>1218</v>
      </c>
    </row>
    <row r="53" spans="1:12" ht="13.5" thickBot="1">
      <c r="A53" s="23" t="s">
        <v>13</v>
      </c>
      <c r="B53" s="5">
        <v>4</v>
      </c>
      <c r="C53" s="5">
        <v>17</v>
      </c>
      <c r="D53" s="35"/>
      <c r="E53" s="5"/>
      <c r="F53" s="41">
        <v>1</v>
      </c>
      <c r="G53" s="5">
        <v>2</v>
      </c>
      <c r="H53" s="5"/>
      <c r="I53" s="26"/>
      <c r="J53" s="36">
        <f t="shared" si="0"/>
        <v>24</v>
      </c>
      <c r="K53" s="5">
        <v>75493</v>
      </c>
      <c r="L53" s="36">
        <f t="shared" si="1"/>
        <v>75517</v>
      </c>
    </row>
    <row r="54" spans="1:12" ht="13.5" thickBot="1">
      <c r="A54" s="23" t="s">
        <v>76</v>
      </c>
      <c r="B54" s="5"/>
      <c r="C54" s="5"/>
      <c r="D54" s="35"/>
      <c r="E54" s="5"/>
      <c r="F54" s="41"/>
      <c r="G54" s="5"/>
      <c r="H54" s="5"/>
      <c r="I54" s="26"/>
      <c r="J54" s="36">
        <f t="shared" si="0"/>
        <v>0</v>
      </c>
      <c r="K54" s="5">
        <v>4</v>
      </c>
      <c r="L54" s="36">
        <f t="shared" si="1"/>
        <v>4</v>
      </c>
    </row>
    <row r="55" spans="1:12" ht="13.5" thickBot="1">
      <c r="A55" s="23" t="s">
        <v>57</v>
      </c>
      <c r="B55" s="5"/>
      <c r="C55" s="5"/>
      <c r="D55" s="35"/>
      <c r="E55" s="5"/>
      <c r="F55" s="41"/>
      <c r="G55" s="5"/>
      <c r="H55" s="5"/>
      <c r="I55" s="26"/>
      <c r="J55" s="36">
        <f t="shared" si="0"/>
        <v>0</v>
      </c>
      <c r="K55" s="5">
        <v>335</v>
      </c>
      <c r="L55" s="36">
        <f t="shared" si="1"/>
        <v>335</v>
      </c>
    </row>
    <row r="56" spans="1:12" ht="13.5" thickBot="1">
      <c r="A56" s="23" t="s">
        <v>54</v>
      </c>
      <c r="B56" s="5"/>
      <c r="C56" s="5"/>
      <c r="D56" s="35"/>
      <c r="E56" s="5"/>
      <c r="F56" s="41"/>
      <c r="G56" s="5"/>
      <c r="H56" s="5"/>
      <c r="I56" s="26"/>
      <c r="J56" s="36">
        <f t="shared" si="0"/>
        <v>0</v>
      </c>
      <c r="K56" s="5">
        <v>228</v>
      </c>
      <c r="L56" s="36">
        <f t="shared" si="1"/>
        <v>228</v>
      </c>
    </row>
    <row r="57" spans="1:12" ht="13.5" thickBot="1">
      <c r="A57" s="23" t="s">
        <v>60</v>
      </c>
      <c r="B57" s="5"/>
      <c r="C57" s="5"/>
      <c r="D57" s="35"/>
      <c r="E57" s="5"/>
      <c r="F57" s="41">
        <v>30</v>
      </c>
      <c r="G57" s="5"/>
      <c r="H57" s="5"/>
      <c r="I57" s="26"/>
      <c r="J57" s="36">
        <f t="shared" si="0"/>
        <v>30</v>
      </c>
      <c r="K57" s="5">
        <v>1356</v>
      </c>
      <c r="L57" s="36">
        <f t="shared" si="1"/>
        <v>1386</v>
      </c>
    </row>
    <row r="58" spans="1:12" ht="13.5" thickBot="1">
      <c r="A58" s="23" t="s">
        <v>52</v>
      </c>
      <c r="B58" s="5"/>
      <c r="C58" s="5">
        <v>1</v>
      </c>
      <c r="D58" s="35"/>
      <c r="E58" s="5"/>
      <c r="F58" s="41"/>
      <c r="G58" s="5"/>
      <c r="H58" s="5"/>
      <c r="I58" s="26"/>
      <c r="J58" s="36">
        <f t="shared" si="0"/>
        <v>1</v>
      </c>
      <c r="K58" s="5">
        <v>300</v>
      </c>
      <c r="L58" s="36">
        <f t="shared" si="1"/>
        <v>301</v>
      </c>
    </row>
    <row r="59" spans="1:12" ht="13.5" thickBot="1">
      <c r="A59" s="23" t="s">
        <v>62</v>
      </c>
      <c r="B59" s="5"/>
      <c r="C59" s="5"/>
      <c r="D59" s="35"/>
      <c r="E59" s="5"/>
      <c r="F59" s="41"/>
      <c r="G59" s="5"/>
      <c r="H59" s="5"/>
      <c r="I59" s="26"/>
      <c r="J59" s="36">
        <f t="shared" si="0"/>
        <v>0</v>
      </c>
      <c r="K59" s="5">
        <v>286</v>
      </c>
      <c r="L59" s="36">
        <f t="shared" si="1"/>
        <v>286</v>
      </c>
    </row>
    <row r="60" spans="1:12" ht="13.5" thickBot="1">
      <c r="A60" s="23" t="s">
        <v>61</v>
      </c>
      <c r="B60" s="5"/>
      <c r="C60" s="5"/>
      <c r="D60" s="35"/>
      <c r="E60" s="5"/>
      <c r="F60" s="41">
        <v>6</v>
      </c>
      <c r="G60" s="5"/>
      <c r="H60" s="5"/>
      <c r="I60" s="26"/>
      <c r="J60" s="36">
        <f t="shared" si="0"/>
        <v>6</v>
      </c>
      <c r="K60" s="5">
        <v>357</v>
      </c>
      <c r="L60" s="36">
        <f t="shared" si="1"/>
        <v>363</v>
      </c>
    </row>
    <row r="61" spans="1:12" ht="13.5" thickBot="1">
      <c r="A61" s="23" t="s">
        <v>55</v>
      </c>
      <c r="B61" s="5"/>
      <c r="C61" s="5"/>
      <c r="D61" s="35"/>
      <c r="E61" s="5"/>
      <c r="F61" s="41"/>
      <c r="G61" s="5"/>
      <c r="H61" s="5"/>
      <c r="I61" s="26"/>
      <c r="J61" s="36">
        <f t="shared" si="0"/>
        <v>0</v>
      </c>
      <c r="K61" s="5">
        <v>44</v>
      </c>
      <c r="L61" s="36">
        <f t="shared" si="1"/>
        <v>44</v>
      </c>
    </row>
    <row r="62" spans="1:12" ht="13.5" thickBot="1">
      <c r="A62" s="23" t="s">
        <v>14</v>
      </c>
      <c r="B62" s="5">
        <v>1</v>
      </c>
      <c r="C62" s="5">
        <v>7</v>
      </c>
      <c r="D62" s="35"/>
      <c r="E62" s="5"/>
      <c r="F62" s="41">
        <v>1</v>
      </c>
      <c r="G62" s="5"/>
      <c r="H62" s="5"/>
      <c r="I62" s="26"/>
      <c r="J62" s="36">
        <f t="shared" si="0"/>
        <v>9</v>
      </c>
      <c r="K62" s="5">
        <v>24808</v>
      </c>
      <c r="L62" s="36">
        <f t="shared" si="1"/>
        <v>24817</v>
      </c>
    </row>
    <row r="63" spans="1:12" ht="13.5" thickBot="1">
      <c r="A63" s="23" t="s">
        <v>40</v>
      </c>
      <c r="B63" s="5"/>
      <c r="C63" s="5"/>
      <c r="D63" s="35"/>
      <c r="E63" s="5"/>
      <c r="F63" s="41"/>
      <c r="G63" s="5"/>
      <c r="H63" s="5"/>
      <c r="I63" s="26"/>
      <c r="J63" s="36">
        <f t="shared" si="0"/>
        <v>0</v>
      </c>
      <c r="K63" s="5">
        <v>2200</v>
      </c>
      <c r="L63" s="36">
        <f t="shared" si="1"/>
        <v>2200</v>
      </c>
    </row>
    <row r="64" spans="1:12" ht="13.5" thickBot="1">
      <c r="A64" s="23" t="s">
        <v>26</v>
      </c>
      <c r="B64" s="5"/>
      <c r="C64" s="5"/>
      <c r="D64" s="35">
        <v>1</v>
      </c>
      <c r="E64" s="5">
        <v>1</v>
      </c>
      <c r="F64" s="41">
        <v>2</v>
      </c>
      <c r="G64" s="5"/>
      <c r="H64" s="5"/>
      <c r="I64" s="26"/>
      <c r="J64" s="36">
        <f t="shared" si="0"/>
        <v>4</v>
      </c>
      <c r="K64" s="5">
        <v>3006</v>
      </c>
      <c r="L64" s="36">
        <f t="shared" si="1"/>
        <v>3010</v>
      </c>
    </row>
    <row r="65" spans="1:12" ht="13.5" thickBot="1">
      <c r="A65" s="23" t="s">
        <v>15</v>
      </c>
      <c r="B65" s="5"/>
      <c r="C65" s="5">
        <v>5</v>
      </c>
      <c r="D65" s="35"/>
      <c r="E65" s="5"/>
      <c r="F65" s="41"/>
      <c r="G65" s="5"/>
      <c r="H65" s="5"/>
      <c r="I65" s="26"/>
      <c r="J65" s="36">
        <f t="shared" si="0"/>
        <v>5</v>
      </c>
      <c r="K65" s="5">
        <v>2856</v>
      </c>
      <c r="L65" s="36">
        <f t="shared" si="1"/>
        <v>2861</v>
      </c>
    </row>
    <row r="66" spans="1:12" ht="13.5" thickBot="1">
      <c r="A66" s="23" t="s">
        <v>16</v>
      </c>
      <c r="B66" s="5">
        <v>1</v>
      </c>
      <c r="C66" s="5"/>
      <c r="D66" s="35">
        <v>1</v>
      </c>
      <c r="E66" s="5"/>
      <c r="F66" s="41">
        <v>7</v>
      </c>
      <c r="G66" s="5"/>
      <c r="H66" s="5"/>
      <c r="I66" s="26"/>
      <c r="J66" s="36">
        <f t="shared" si="0"/>
        <v>9</v>
      </c>
      <c r="K66" s="5">
        <v>12814</v>
      </c>
      <c r="L66" s="36">
        <f t="shared" si="1"/>
        <v>12823</v>
      </c>
    </row>
    <row r="67" spans="1:12" ht="13.5" thickBot="1">
      <c r="A67" s="23" t="s">
        <v>17</v>
      </c>
      <c r="B67" s="5"/>
      <c r="C67" s="5"/>
      <c r="D67" s="35"/>
      <c r="E67" s="5"/>
      <c r="F67" s="41"/>
      <c r="G67" s="5"/>
      <c r="H67" s="5"/>
      <c r="I67" s="26"/>
      <c r="J67" s="36">
        <f t="shared" si="0"/>
        <v>0</v>
      </c>
      <c r="K67" s="5">
        <v>12711</v>
      </c>
      <c r="L67" s="36">
        <f t="shared" si="1"/>
        <v>12711</v>
      </c>
    </row>
    <row r="68" spans="1:12" ht="13.5" thickBot="1">
      <c r="A68" s="23" t="s">
        <v>18</v>
      </c>
      <c r="B68" s="5"/>
      <c r="C68" s="5">
        <v>1</v>
      </c>
      <c r="D68" s="35"/>
      <c r="E68" s="5">
        <v>2</v>
      </c>
      <c r="F68" s="41">
        <v>19</v>
      </c>
      <c r="G68" s="5">
        <v>1</v>
      </c>
      <c r="H68" s="5"/>
      <c r="I68" s="26"/>
      <c r="J68" s="36">
        <f t="shared" si="0"/>
        <v>23</v>
      </c>
      <c r="K68" s="5">
        <v>36687</v>
      </c>
      <c r="L68" s="36">
        <f t="shared" si="1"/>
        <v>36710</v>
      </c>
    </row>
    <row r="69" spans="1:12" ht="13.5" thickBot="1">
      <c r="A69" s="23" t="s">
        <v>46</v>
      </c>
      <c r="B69" s="5"/>
      <c r="C69" s="5">
        <v>1</v>
      </c>
      <c r="D69" s="35"/>
      <c r="E69" s="5">
        <v>1</v>
      </c>
      <c r="F69" s="41">
        <v>1</v>
      </c>
      <c r="G69" s="5"/>
      <c r="H69" s="5"/>
      <c r="I69" s="26"/>
      <c r="J69" s="36">
        <f t="shared" si="0"/>
        <v>3</v>
      </c>
      <c r="K69" s="5">
        <v>1021</v>
      </c>
      <c r="L69" s="36">
        <f t="shared" si="1"/>
        <v>1024</v>
      </c>
    </row>
    <row r="70" spans="1:12" ht="13.5" thickBot="1">
      <c r="A70" s="23" t="s">
        <v>41</v>
      </c>
      <c r="B70" s="5">
        <v>2</v>
      </c>
      <c r="C70" s="5">
        <v>3</v>
      </c>
      <c r="D70" s="35"/>
      <c r="E70" s="5"/>
      <c r="F70" s="41">
        <v>2</v>
      </c>
      <c r="G70" s="5"/>
      <c r="H70" s="5"/>
      <c r="I70" s="26"/>
      <c r="J70" s="36">
        <f t="shared" ref="J70:J79" si="2">SUM(B70:I70)</f>
        <v>7</v>
      </c>
      <c r="K70" s="5">
        <v>9338</v>
      </c>
      <c r="L70" s="36">
        <f t="shared" ref="L70:L79" si="3">SUM(J70:K70)</f>
        <v>9345</v>
      </c>
    </row>
    <row r="71" spans="1:12" ht="13.5" thickBot="1">
      <c r="A71" s="23" t="s">
        <v>23</v>
      </c>
      <c r="B71" s="5">
        <v>2</v>
      </c>
      <c r="C71" s="5">
        <v>3</v>
      </c>
      <c r="D71" s="35"/>
      <c r="E71" s="5"/>
      <c r="F71" s="41"/>
      <c r="G71" s="5"/>
      <c r="H71" s="5"/>
      <c r="I71" s="26"/>
      <c r="J71" s="36">
        <f t="shared" si="2"/>
        <v>5</v>
      </c>
      <c r="K71" s="5">
        <v>1996</v>
      </c>
      <c r="L71" s="36">
        <f t="shared" si="3"/>
        <v>2001</v>
      </c>
    </row>
    <row r="72" spans="1:12" ht="13.5" thickBot="1">
      <c r="A72" s="23" t="s">
        <v>24</v>
      </c>
      <c r="B72" s="5">
        <v>5</v>
      </c>
      <c r="C72" s="5">
        <v>11</v>
      </c>
      <c r="D72" s="35"/>
      <c r="E72" s="5"/>
      <c r="F72" s="41"/>
      <c r="G72" s="5"/>
      <c r="H72" s="5"/>
      <c r="I72" s="26"/>
      <c r="J72" s="36">
        <f t="shared" si="2"/>
        <v>16</v>
      </c>
      <c r="K72" s="5">
        <v>10766</v>
      </c>
      <c r="L72" s="36">
        <f t="shared" si="3"/>
        <v>10782</v>
      </c>
    </row>
    <row r="73" spans="1:12" ht="13.5" thickBot="1">
      <c r="A73" s="23" t="s">
        <v>83</v>
      </c>
      <c r="B73" s="5"/>
      <c r="C73" s="5"/>
      <c r="D73" s="35"/>
      <c r="E73" s="5"/>
      <c r="F73" s="41">
        <v>24</v>
      </c>
      <c r="G73" s="5"/>
      <c r="H73" s="5"/>
      <c r="I73" s="26"/>
      <c r="J73" s="36">
        <f t="shared" si="2"/>
        <v>24</v>
      </c>
      <c r="K73" s="5">
        <v>1737</v>
      </c>
      <c r="L73" s="36">
        <f t="shared" si="3"/>
        <v>1761</v>
      </c>
    </row>
    <row r="74" spans="1:12" ht="13.5" thickBot="1">
      <c r="A74" s="23" t="s">
        <v>84</v>
      </c>
      <c r="B74" s="5"/>
      <c r="C74" s="5"/>
      <c r="D74" s="35"/>
      <c r="E74" s="5"/>
      <c r="F74" s="41">
        <v>18</v>
      </c>
      <c r="G74" s="5"/>
      <c r="H74" s="5"/>
      <c r="I74" s="26"/>
      <c r="J74" s="36">
        <f t="shared" si="2"/>
        <v>18</v>
      </c>
      <c r="K74" s="5">
        <v>9621</v>
      </c>
      <c r="L74" s="36">
        <f t="shared" si="3"/>
        <v>9639</v>
      </c>
    </row>
    <row r="75" spans="1:12" ht="13.5" thickBot="1">
      <c r="A75" s="23" t="s">
        <v>66</v>
      </c>
      <c r="B75" s="5"/>
      <c r="C75" s="5"/>
      <c r="D75" s="35"/>
      <c r="E75" s="5"/>
      <c r="F75" s="41"/>
      <c r="G75" s="5"/>
      <c r="H75" s="5"/>
      <c r="I75" s="26"/>
      <c r="J75" s="36">
        <f t="shared" si="2"/>
        <v>0</v>
      </c>
      <c r="K75" s="5">
        <v>32</v>
      </c>
      <c r="L75" s="36">
        <f t="shared" si="3"/>
        <v>32</v>
      </c>
    </row>
    <row r="76" spans="1:12" ht="13.5" thickBot="1">
      <c r="A76" s="23" t="s">
        <v>42</v>
      </c>
      <c r="B76" s="5"/>
      <c r="C76" s="5"/>
      <c r="D76" s="35">
        <v>1</v>
      </c>
      <c r="E76" s="5"/>
      <c r="F76" s="41"/>
      <c r="G76" s="5"/>
      <c r="H76" s="5"/>
      <c r="I76" s="26"/>
      <c r="J76" s="36">
        <f t="shared" si="2"/>
        <v>1</v>
      </c>
      <c r="K76" s="5">
        <v>392</v>
      </c>
      <c r="L76" s="36">
        <f t="shared" si="3"/>
        <v>393</v>
      </c>
    </row>
    <row r="77" spans="1:12" ht="13.5" thickBot="1">
      <c r="A77" s="23" t="s">
        <v>51</v>
      </c>
      <c r="B77" s="5"/>
      <c r="C77" s="5">
        <v>7</v>
      </c>
      <c r="D77" s="35"/>
      <c r="E77" s="5"/>
      <c r="F77" s="41">
        <v>3</v>
      </c>
      <c r="G77" s="5"/>
      <c r="H77" s="5"/>
      <c r="I77" s="26"/>
      <c r="J77" s="36">
        <f t="shared" si="2"/>
        <v>10</v>
      </c>
      <c r="K77" s="5">
        <v>11941</v>
      </c>
      <c r="L77" s="36">
        <f t="shared" si="3"/>
        <v>11951</v>
      </c>
    </row>
    <row r="78" spans="1:12" ht="13.5" thickBot="1">
      <c r="A78" s="23" t="s">
        <v>77</v>
      </c>
      <c r="B78" s="5"/>
      <c r="C78" s="5"/>
      <c r="D78" s="35"/>
      <c r="E78" s="5"/>
      <c r="F78" s="41"/>
      <c r="G78" s="5"/>
      <c r="H78" s="5"/>
      <c r="I78" s="26"/>
      <c r="J78" s="36">
        <f t="shared" si="2"/>
        <v>0</v>
      </c>
      <c r="K78" s="5">
        <v>25</v>
      </c>
      <c r="L78" s="36">
        <f t="shared" si="3"/>
        <v>25</v>
      </c>
    </row>
    <row r="79" spans="1:12" ht="13.5" thickBot="1">
      <c r="A79" s="23" t="s">
        <v>43</v>
      </c>
      <c r="B79" s="5"/>
      <c r="C79" s="5">
        <v>1</v>
      </c>
      <c r="D79" s="35"/>
      <c r="E79" s="5"/>
      <c r="F79" s="41"/>
      <c r="G79" s="5"/>
      <c r="H79" s="5"/>
      <c r="I79" s="26"/>
      <c r="J79" s="36">
        <f t="shared" si="2"/>
        <v>1</v>
      </c>
      <c r="K79" s="5">
        <v>1040</v>
      </c>
      <c r="L79" s="36">
        <f t="shared" si="3"/>
        <v>1041</v>
      </c>
    </row>
    <row r="80" spans="1:12" ht="13.5" thickBot="1">
      <c r="A80" s="29"/>
      <c r="B80" s="5"/>
      <c r="C80" s="5"/>
      <c r="D80" s="35"/>
      <c r="E80" s="5"/>
      <c r="F80" s="41"/>
      <c r="G80" s="5"/>
      <c r="H80" s="5"/>
      <c r="I80" s="30"/>
      <c r="J80" s="30"/>
      <c r="K80" s="5"/>
      <c r="L80" s="30"/>
    </row>
    <row r="81" spans="1:12" ht="14.25" thickTop="1" thickBot="1">
      <c r="A81" s="34" t="s">
        <v>44</v>
      </c>
      <c r="B81" s="7">
        <f>SUM(B5:B79)</f>
        <v>129</v>
      </c>
      <c r="C81" s="7">
        <v>468</v>
      </c>
      <c r="D81" s="40">
        <f>SUM(D5:D79)</f>
        <v>15</v>
      </c>
      <c r="E81" s="7">
        <f>SUM(E5:E79)</f>
        <v>34</v>
      </c>
      <c r="F81" s="42">
        <v>916</v>
      </c>
      <c r="G81" s="7">
        <v>7</v>
      </c>
      <c r="H81" s="7">
        <v>0</v>
      </c>
      <c r="I81" s="27">
        <f>SUM(I5:I80)</f>
        <v>0</v>
      </c>
      <c r="J81" s="36">
        <f>SUM(J5:J80)</f>
        <v>1569</v>
      </c>
      <c r="K81" s="7">
        <f>SUM(K5:K80)</f>
        <v>463559</v>
      </c>
      <c r="L81" s="36">
        <f>SUM(J81:K81)</f>
        <v>465128</v>
      </c>
    </row>
    <row r="82" spans="1:12" ht="13.5" thickBot="1">
      <c r="A82" s="24" t="s">
        <v>19</v>
      </c>
      <c r="B82" s="7">
        <v>88</v>
      </c>
      <c r="C82" s="7">
        <v>149</v>
      </c>
      <c r="D82" s="40">
        <v>45</v>
      </c>
      <c r="E82" s="7">
        <v>27</v>
      </c>
      <c r="F82" s="42">
        <v>394</v>
      </c>
      <c r="G82" s="7">
        <v>3</v>
      </c>
      <c r="H82" s="7">
        <v>0</v>
      </c>
      <c r="I82" s="26"/>
      <c r="J82" s="26">
        <f>SUM(B82:I82)</f>
        <v>706</v>
      </c>
      <c r="K82" s="7">
        <v>26994</v>
      </c>
      <c r="L82" s="26">
        <f>SUM(J82:K82)</f>
        <v>27700</v>
      </c>
    </row>
    <row r="83" spans="1:12" ht="13.5" thickBot="1">
      <c r="A83" s="25" t="s">
        <v>4</v>
      </c>
      <c r="B83" s="7">
        <f>SUM(B81:B82)</f>
        <v>217</v>
      </c>
      <c r="C83" s="7">
        <v>617</v>
      </c>
      <c r="D83" s="40">
        <f>SUM(D81:D82)</f>
        <v>60</v>
      </c>
      <c r="E83" s="7">
        <f>SUM(E81:E82)</f>
        <v>61</v>
      </c>
      <c r="F83" s="42">
        <v>1310</v>
      </c>
      <c r="G83" s="7">
        <v>10</v>
      </c>
      <c r="H83" s="7">
        <v>0</v>
      </c>
      <c r="I83" s="26">
        <f>SUM(I81:I82)</f>
        <v>0</v>
      </c>
      <c r="J83" s="37">
        <f>SUM(B83:I83)</f>
        <v>2275</v>
      </c>
      <c r="K83" s="7">
        <f>SUM(K81:K82)</f>
        <v>490553</v>
      </c>
      <c r="L83" s="37">
        <f>SUM(J83:K83)</f>
        <v>492828</v>
      </c>
    </row>
    <row r="88" spans="1:12" ht="13.5" thickBot="1">
      <c r="A88" s="32" t="s">
        <v>97</v>
      </c>
      <c r="B88" s="31" t="s">
        <v>85</v>
      </c>
      <c r="C88" s="31" t="s">
        <v>86</v>
      </c>
      <c r="D88" s="31" t="s">
        <v>87</v>
      </c>
      <c r="E88" s="31" t="s">
        <v>88</v>
      </c>
      <c r="F88" s="31" t="s">
        <v>89</v>
      </c>
      <c r="G88" s="31" t="s">
        <v>90</v>
      </c>
      <c r="H88" s="31" t="s">
        <v>91</v>
      </c>
      <c r="I88" s="31" t="s">
        <v>92</v>
      </c>
      <c r="J88" s="26"/>
      <c r="K88" s="26"/>
      <c r="L88" s="26"/>
    </row>
    <row r="89" spans="1:12" ht="13.5" thickBot="1">
      <c r="A89" s="23" t="s">
        <v>0</v>
      </c>
      <c r="B89" s="27"/>
      <c r="C89" s="27"/>
      <c r="D89" s="27"/>
      <c r="E89" s="27"/>
      <c r="F89" s="27"/>
      <c r="G89" s="27"/>
      <c r="H89" s="27"/>
      <c r="I89" s="27"/>
      <c r="J89" s="33" t="s">
        <v>94</v>
      </c>
      <c r="K89" s="33"/>
      <c r="L89" s="33" t="s">
        <v>96</v>
      </c>
    </row>
    <row r="90" spans="1:12" ht="13.5" thickBot="1">
      <c r="A90" s="29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</row>
    <row r="91" spans="1:12" ht="14.25" thickTop="1" thickBot="1">
      <c r="A91" s="28" t="s">
        <v>64</v>
      </c>
      <c r="B91" s="5">
        <v>3</v>
      </c>
      <c r="C91" s="5">
        <v>46</v>
      </c>
      <c r="D91" s="35"/>
      <c r="E91" s="5"/>
      <c r="F91" s="41">
        <v>2</v>
      </c>
      <c r="G91" s="5"/>
      <c r="H91" s="5"/>
      <c r="I91" s="27"/>
      <c r="J91" s="36">
        <f>SUM(B91:I91)</f>
        <v>51</v>
      </c>
      <c r="K91" s="5">
        <v>724</v>
      </c>
      <c r="L91" s="36">
        <f>SUM(J91:K91)</f>
        <v>775</v>
      </c>
    </row>
    <row r="92" spans="1:12" ht="13.5" thickBot="1">
      <c r="A92" s="23" t="s">
        <v>67</v>
      </c>
      <c r="B92" s="5"/>
      <c r="C92" s="5"/>
      <c r="D92" s="35"/>
      <c r="E92" s="5"/>
      <c r="F92" s="41"/>
      <c r="G92" s="5"/>
      <c r="H92" s="5"/>
      <c r="I92" s="26"/>
      <c r="J92" s="36">
        <f t="shared" ref="J92:J155" si="4">SUM(B92:I92)</f>
        <v>0</v>
      </c>
      <c r="K92" s="5">
        <v>793</v>
      </c>
      <c r="L92" s="36">
        <f t="shared" ref="L92:L155" si="5">SUM(J92:K92)</f>
        <v>793</v>
      </c>
    </row>
    <row r="93" spans="1:12" ht="13.5" thickBot="1">
      <c r="A93" s="23" t="s">
        <v>27</v>
      </c>
      <c r="B93" s="5"/>
      <c r="C93" s="5"/>
      <c r="D93" s="35"/>
      <c r="E93" s="5"/>
      <c r="F93" s="41">
        <v>30</v>
      </c>
      <c r="G93" s="5"/>
      <c r="H93" s="5"/>
      <c r="I93" s="26"/>
      <c r="J93" s="36">
        <f t="shared" si="4"/>
        <v>30</v>
      </c>
      <c r="K93" s="5">
        <v>13666</v>
      </c>
      <c r="L93" s="36">
        <f t="shared" si="5"/>
        <v>13696</v>
      </c>
    </row>
    <row r="94" spans="1:12" ht="13.5" thickBot="1">
      <c r="A94" s="23" t="s">
        <v>5</v>
      </c>
      <c r="B94" s="5"/>
      <c r="C94" s="5">
        <v>5</v>
      </c>
      <c r="D94" s="35">
        <v>2</v>
      </c>
      <c r="E94" s="5">
        <v>12</v>
      </c>
      <c r="F94" s="41">
        <v>15</v>
      </c>
      <c r="G94" s="5"/>
      <c r="H94" s="5"/>
      <c r="I94" s="26"/>
      <c r="J94" s="36">
        <f t="shared" si="4"/>
        <v>34</v>
      </c>
      <c r="K94" s="5">
        <v>123206</v>
      </c>
      <c r="L94" s="36">
        <f t="shared" si="5"/>
        <v>123240</v>
      </c>
    </row>
    <row r="95" spans="1:12" ht="13.5" thickBot="1">
      <c r="A95" s="23" t="s">
        <v>7</v>
      </c>
      <c r="B95" s="5">
        <v>5</v>
      </c>
      <c r="C95" s="5">
        <v>11</v>
      </c>
      <c r="D95" s="35"/>
      <c r="E95" s="5">
        <v>101</v>
      </c>
      <c r="F95" s="41">
        <v>22</v>
      </c>
      <c r="G95" s="5"/>
      <c r="H95" s="5"/>
      <c r="I95" s="26"/>
      <c r="J95" s="36">
        <f t="shared" si="4"/>
        <v>139</v>
      </c>
      <c r="K95" s="5">
        <v>9221</v>
      </c>
      <c r="L95" s="36">
        <f t="shared" si="5"/>
        <v>9360</v>
      </c>
    </row>
    <row r="96" spans="1:12" ht="13.5" thickBot="1">
      <c r="A96" s="23" t="s">
        <v>6</v>
      </c>
      <c r="B96" s="5"/>
      <c r="C96" s="5">
        <v>2</v>
      </c>
      <c r="D96" s="35"/>
      <c r="E96" s="5"/>
      <c r="F96" s="41">
        <v>7</v>
      </c>
      <c r="G96" s="5"/>
      <c r="H96" s="5"/>
      <c r="I96" s="26"/>
      <c r="J96" s="36">
        <f t="shared" si="4"/>
        <v>9</v>
      </c>
      <c r="K96" s="5">
        <v>18127</v>
      </c>
      <c r="L96" s="36">
        <f t="shared" si="5"/>
        <v>18136</v>
      </c>
    </row>
    <row r="97" spans="1:12" ht="13.5" thickBot="1">
      <c r="A97" s="23" t="s">
        <v>47</v>
      </c>
      <c r="B97" s="5"/>
      <c r="C97" s="5"/>
      <c r="D97" s="35"/>
      <c r="E97" s="5"/>
      <c r="F97" s="41"/>
      <c r="G97" s="5"/>
      <c r="H97" s="5"/>
      <c r="I97" s="26"/>
      <c r="J97" s="36">
        <f t="shared" si="4"/>
        <v>0</v>
      </c>
      <c r="K97" s="5">
        <v>417</v>
      </c>
      <c r="L97" s="36">
        <f t="shared" si="5"/>
        <v>417</v>
      </c>
    </row>
    <row r="98" spans="1:12" ht="13.5" thickBot="1">
      <c r="A98" s="23" t="s">
        <v>56</v>
      </c>
      <c r="B98" s="5"/>
      <c r="C98" s="5"/>
      <c r="D98" s="35"/>
      <c r="E98" s="5"/>
      <c r="F98" s="41"/>
      <c r="G98" s="5"/>
      <c r="H98" s="5"/>
      <c r="I98" s="26"/>
      <c r="J98" s="36">
        <f t="shared" si="4"/>
        <v>0</v>
      </c>
      <c r="K98" s="5">
        <v>4216</v>
      </c>
      <c r="L98" s="36">
        <f t="shared" si="5"/>
        <v>4216</v>
      </c>
    </row>
    <row r="99" spans="1:12" ht="13.5" thickBot="1">
      <c r="A99" s="23" t="s">
        <v>28</v>
      </c>
      <c r="B99" s="5"/>
      <c r="C99" s="5">
        <v>3</v>
      </c>
      <c r="D99" s="35"/>
      <c r="E99" s="5"/>
      <c r="F99" s="41">
        <v>2</v>
      </c>
      <c r="G99" s="5"/>
      <c r="H99" s="5"/>
      <c r="I99" s="26"/>
      <c r="J99" s="36">
        <f t="shared" si="4"/>
        <v>5</v>
      </c>
      <c r="K99" s="5">
        <v>1051</v>
      </c>
      <c r="L99" s="36">
        <f t="shared" si="5"/>
        <v>1056</v>
      </c>
    </row>
    <row r="100" spans="1:12" ht="13.5" thickBot="1">
      <c r="A100" s="23" t="s">
        <v>48</v>
      </c>
      <c r="B100" s="5"/>
      <c r="C100" s="5"/>
      <c r="D100" s="35"/>
      <c r="E100" s="5"/>
      <c r="F100" s="41"/>
      <c r="G100" s="5"/>
      <c r="H100" s="5"/>
      <c r="I100" s="26"/>
      <c r="J100" s="36">
        <f t="shared" si="4"/>
        <v>0</v>
      </c>
      <c r="K100" s="5">
        <v>34</v>
      </c>
      <c r="L100" s="36">
        <f t="shared" si="5"/>
        <v>34</v>
      </c>
    </row>
    <row r="101" spans="1:12" ht="13.5" thickBot="1">
      <c r="A101" s="23" t="s">
        <v>45</v>
      </c>
      <c r="B101" s="5"/>
      <c r="C101" s="5">
        <v>19</v>
      </c>
      <c r="D101" s="35"/>
      <c r="E101" s="5"/>
      <c r="F101" s="41">
        <v>2</v>
      </c>
      <c r="G101" s="5"/>
      <c r="H101" s="5"/>
      <c r="I101" s="26"/>
      <c r="J101" s="36">
        <f t="shared" si="4"/>
        <v>21</v>
      </c>
      <c r="K101" s="5">
        <v>436</v>
      </c>
      <c r="L101" s="36">
        <f t="shared" si="5"/>
        <v>457</v>
      </c>
    </row>
    <row r="102" spans="1:12" ht="13.5" thickBot="1">
      <c r="A102" s="23" t="s">
        <v>8</v>
      </c>
      <c r="B102" s="5">
        <v>1</v>
      </c>
      <c r="C102" s="5">
        <v>8</v>
      </c>
      <c r="D102" s="35"/>
      <c r="E102" s="5"/>
      <c r="F102" s="41">
        <v>6</v>
      </c>
      <c r="G102" s="5"/>
      <c r="H102" s="5"/>
      <c r="I102" s="26"/>
      <c r="J102" s="36">
        <f t="shared" si="4"/>
        <v>15</v>
      </c>
      <c r="K102" s="5">
        <v>125586</v>
      </c>
      <c r="L102" s="36">
        <f t="shared" si="5"/>
        <v>125601</v>
      </c>
    </row>
    <row r="103" spans="1:12" ht="13.5" thickBot="1">
      <c r="A103" s="23" t="s">
        <v>68</v>
      </c>
      <c r="B103" s="5"/>
      <c r="C103" s="5"/>
      <c r="D103" s="35"/>
      <c r="E103" s="5"/>
      <c r="F103" s="41"/>
      <c r="G103" s="5"/>
      <c r="H103" s="5"/>
      <c r="I103" s="26"/>
      <c r="J103" s="36">
        <f t="shared" si="4"/>
        <v>0</v>
      </c>
      <c r="K103" s="5">
        <v>182</v>
      </c>
      <c r="L103" s="36">
        <f t="shared" si="5"/>
        <v>182</v>
      </c>
    </row>
    <row r="104" spans="1:12" ht="13.5" thickBot="1">
      <c r="A104" s="23" t="s">
        <v>21</v>
      </c>
      <c r="B104" s="5"/>
      <c r="C104" s="5"/>
      <c r="D104" s="35"/>
      <c r="E104" s="5"/>
      <c r="F104" s="41"/>
      <c r="G104" s="5"/>
      <c r="H104" s="5"/>
      <c r="I104" s="26"/>
      <c r="J104" s="36">
        <f t="shared" si="4"/>
        <v>0</v>
      </c>
      <c r="K104" s="5">
        <v>7773</v>
      </c>
      <c r="L104" s="36">
        <f t="shared" si="5"/>
        <v>7773</v>
      </c>
    </row>
    <row r="105" spans="1:12" ht="13.5" thickBot="1">
      <c r="A105" s="23" t="s">
        <v>29</v>
      </c>
      <c r="B105" s="5"/>
      <c r="C105" s="5"/>
      <c r="D105" s="35"/>
      <c r="E105" s="5"/>
      <c r="F105" s="41"/>
      <c r="G105" s="5"/>
      <c r="H105" s="5"/>
      <c r="I105" s="26"/>
      <c r="J105" s="36">
        <f t="shared" si="4"/>
        <v>0</v>
      </c>
      <c r="K105" s="5">
        <v>1039</v>
      </c>
      <c r="L105" s="36">
        <f t="shared" si="5"/>
        <v>1039</v>
      </c>
    </row>
    <row r="106" spans="1:12" ht="13.5" thickBot="1">
      <c r="A106" s="23" t="s">
        <v>30</v>
      </c>
      <c r="B106" s="5"/>
      <c r="C106" s="5"/>
      <c r="D106" s="35"/>
      <c r="E106" s="5"/>
      <c r="F106" s="41"/>
      <c r="G106" s="5"/>
      <c r="H106" s="5"/>
      <c r="I106" s="26"/>
      <c r="J106" s="36">
        <f t="shared" si="4"/>
        <v>0</v>
      </c>
      <c r="K106" s="5">
        <v>1369</v>
      </c>
      <c r="L106" s="36">
        <f t="shared" si="5"/>
        <v>1369</v>
      </c>
    </row>
    <row r="107" spans="1:12" ht="13.5" thickBot="1">
      <c r="A107" s="23" t="s">
        <v>9</v>
      </c>
      <c r="B107" s="5">
        <v>2</v>
      </c>
      <c r="C107" s="5">
        <v>8</v>
      </c>
      <c r="D107" s="35"/>
      <c r="E107" s="5"/>
      <c r="F107" s="41">
        <v>25</v>
      </c>
      <c r="G107" s="5"/>
      <c r="H107" s="5"/>
      <c r="I107" s="26"/>
      <c r="J107" s="36">
        <f t="shared" si="4"/>
        <v>35</v>
      </c>
      <c r="K107" s="5">
        <v>54837</v>
      </c>
      <c r="L107" s="36">
        <f t="shared" si="5"/>
        <v>54872</v>
      </c>
    </row>
    <row r="108" spans="1:12" ht="13.5" thickBot="1">
      <c r="A108" s="23" t="s">
        <v>31</v>
      </c>
      <c r="B108" s="5"/>
      <c r="C108" s="5"/>
      <c r="D108" s="35"/>
      <c r="E108" s="5"/>
      <c r="F108" s="41"/>
      <c r="G108" s="5"/>
      <c r="H108" s="5"/>
      <c r="I108" s="26"/>
      <c r="J108" s="36">
        <f t="shared" si="4"/>
        <v>0</v>
      </c>
      <c r="K108" s="5">
        <v>875</v>
      </c>
      <c r="L108" s="36">
        <f t="shared" si="5"/>
        <v>875</v>
      </c>
    </row>
    <row r="109" spans="1:12" ht="13.5" thickBot="1">
      <c r="A109" s="23" t="s">
        <v>81</v>
      </c>
      <c r="B109" s="5"/>
      <c r="C109" s="5"/>
      <c r="D109" s="35"/>
      <c r="E109" s="5"/>
      <c r="F109" s="41"/>
      <c r="G109" s="5"/>
      <c r="H109" s="5"/>
      <c r="I109" s="26"/>
      <c r="J109" s="36">
        <f t="shared" si="4"/>
        <v>0</v>
      </c>
      <c r="K109" s="5">
        <v>2678</v>
      </c>
      <c r="L109" s="36">
        <f t="shared" si="5"/>
        <v>2678</v>
      </c>
    </row>
    <row r="110" spans="1:12" ht="13.5" thickBot="1">
      <c r="A110" s="23" t="s">
        <v>70</v>
      </c>
      <c r="B110" s="5"/>
      <c r="C110" s="5"/>
      <c r="D110" s="35"/>
      <c r="E110" s="5"/>
      <c r="F110" s="41"/>
      <c r="G110" s="5"/>
      <c r="H110" s="5"/>
      <c r="I110" s="26"/>
      <c r="J110" s="36">
        <f t="shared" si="4"/>
        <v>0</v>
      </c>
      <c r="K110" s="5">
        <v>694</v>
      </c>
      <c r="L110" s="36">
        <f t="shared" si="5"/>
        <v>694</v>
      </c>
    </row>
    <row r="111" spans="1:12" ht="13.5" thickBot="1">
      <c r="A111" s="23" t="s">
        <v>71</v>
      </c>
      <c r="B111" s="5"/>
      <c r="C111" s="5"/>
      <c r="D111" s="35"/>
      <c r="E111" s="5"/>
      <c r="F111" s="41"/>
      <c r="G111" s="5"/>
      <c r="H111" s="5"/>
      <c r="I111" s="26"/>
      <c r="J111" s="36">
        <f t="shared" si="4"/>
        <v>0</v>
      </c>
      <c r="K111" s="5">
        <v>295</v>
      </c>
      <c r="L111" s="36">
        <f t="shared" si="5"/>
        <v>295</v>
      </c>
    </row>
    <row r="112" spans="1:12" ht="13.5" thickBot="1">
      <c r="A112" s="23" t="s">
        <v>32</v>
      </c>
      <c r="B112" s="5"/>
      <c r="C112" s="5">
        <v>48</v>
      </c>
      <c r="D112" s="35"/>
      <c r="E112" s="5"/>
      <c r="F112" s="41">
        <v>2</v>
      </c>
      <c r="G112" s="5"/>
      <c r="H112" s="5"/>
      <c r="I112" s="26"/>
      <c r="J112" s="36">
        <f t="shared" si="4"/>
        <v>50</v>
      </c>
      <c r="K112" s="5">
        <v>7162</v>
      </c>
      <c r="L112" s="36">
        <f t="shared" si="5"/>
        <v>7212</v>
      </c>
    </row>
    <row r="113" spans="1:12" ht="13.5" thickBot="1">
      <c r="A113" s="23" t="s">
        <v>33</v>
      </c>
      <c r="B113" s="5"/>
      <c r="C113" s="5"/>
      <c r="D113" s="35"/>
      <c r="E113" s="5"/>
      <c r="F113" s="41"/>
      <c r="G113" s="5"/>
      <c r="H113" s="5"/>
      <c r="I113" s="26"/>
      <c r="J113" s="36">
        <f t="shared" si="4"/>
        <v>0</v>
      </c>
      <c r="K113" s="5">
        <v>111</v>
      </c>
      <c r="L113" s="36">
        <f t="shared" si="5"/>
        <v>111</v>
      </c>
    </row>
    <row r="114" spans="1:12" ht="13.5" thickBot="1">
      <c r="A114" s="23" t="s">
        <v>10</v>
      </c>
      <c r="B114" s="5">
        <v>37</v>
      </c>
      <c r="C114" s="5">
        <v>257</v>
      </c>
      <c r="D114" s="35">
        <v>36</v>
      </c>
      <c r="E114" s="5">
        <v>72</v>
      </c>
      <c r="F114" s="41">
        <v>34</v>
      </c>
      <c r="G114" s="5">
        <v>4</v>
      </c>
      <c r="H114" s="5"/>
      <c r="I114" s="26"/>
      <c r="J114" s="36">
        <f t="shared" si="4"/>
        <v>440</v>
      </c>
      <c r="K114" s="5">
        <v>246323</v>
      </c>
      <c r="L114" s="36">
        <f t="shared" si="5"/>
        <v>246763</v>
      </c>
    </row>
    <row r="115" spans="1:12" ht="13.5" thickBot="1">
      <c r="A115" s="23" t="s">
        <v>22</v>
      </c>
      <c r="B115" s="5"/>
      <c r="C115" s="5"/>
      <c r="D115" s="35"/>
      <c r="E115" s="5"/>
      <c r="F115" s="41">
        <v>2</v>
      </c>
      <c r="G115" s="5">
        <v>2</v>
      </c>
      <c r="H115" s="5"/>
      <c r="I115" s="26"/>
      <c r="J115" s="36">
        <f t="shared" si="4"/>
        <v>4</v>
      </c>
      <c r="K115" s="5">
        <v>3509</v>
      </c>
      <c r="L115" s="36">
        <f t="shared" si="5"/>
        <v>3513</v>
      </c>
    </row>
    <row r="116" spans="1:12" ht="13.5" thickBot="1">
      <c r="A116" s="23" t="s">
        <v>34</v>
      </c>
      <c r="B116" s="5"/>
      <c r="C116" s="5"/>
      <c r="D116" s="35"/>
      <c r="E116" s="5"/>
      <c r="F116" s="41">
        <v>419</v>
      </c>
      <c r="G116" s="5"/>
      <c r="H116" s="5"/>
      <c r="I116" s="26"/>
      <c r="J116" s="36">
        <f t="shared" si="4"/>
        <v>419</v>
      </c>
      <c r="K116" s="5">
        <v>29060</v>
      </c>
      <c r="L116" s="36">
        <f t="shared" si="5"/>
        <v>29479</v>
      </c>
    </row>
    <row r="117" spans="1:12" ht="13.5" thickBot="1">
      <c r="A117" s="23" t="s">
        <v>72</v>
      </c>
      <c r="B117" s="5"/>
      <c r="C117" s="5"/>
      <c r="D117" s="35"/>
      <c r="E117" s="5"/>
      <c r="F117" s="41"/>
      <c r="G117" s="5"/>
      <c r="H117" s="5"/>
      <c r="I117" s="26"/>
      <c r="J117" s="36">
        <f t="shared" si="4"/>
        <v>0</v>
      </c>
      <c r="K117" s="5">
        <v>25</v>
      </c>
      <c r="L117" s="36">
        <f t="shared" si="5"/>
        <v>25</v>
      </c>
    </row>
    <row r="118" spans="1:12" ht="13.5" thickBot="1">
      <c r="A118" s="23" t="s">
        <v>53</v>
      </c>
      <c r="B118" s="5"/>
      <c r="C118" s="5"/>
      <c r="D118" s="35"/>
      <c r="E118" s="5"/>
      <c r="F118" s="41">
        <v>1</v>
      </c>
      <c r="G118" s="5"/>
      <c r="H118" s="5"/>
      <c r="I118" s="26"/>
      <c r="J118" s="36">
        <f t="shared" si="4"/>
        <v>1</v>
      </c>
      <c r="K118" s="5">
        <v>969</v>
      </c>
      <c r="L118" s="36">
        <f t="shared" si="5"/>
        <v>970</v>
      </c>
    </row>
    <row r="119" spans="1:12" ht="13.5" thickBot="1">
      <c r="A119" s="23" t="s">
        <v>35</v>
      </c>
      <c r="B119" s="5"/>
      <c r="C119" s="5">
        <v>4</v>
      </c>
      <c r="D119" s="35"/>
      <c r="E119" s="5"/>
      <c r="F119" s="41">
        <v>1</v>
      </c>
      <c r="G119" s="5"/>
      <c r="H119" s="5"/>
      <c r="I119" s="26"/>
      <c r="J119" s="36">
        <f t="shared" si="4"/>
        <v>5</v>
      </c>
      <c r="K119" s="5">
        <v>4822</v>
      </c>
      <c r="L119" s="36">
        <f t="shared" si="5"/>
        <v>4827</v>
      </c>
    </row>
    <row r="120" spans="1:12" ht="13.5" thickBot="1">
      <c r="A120" s="23" t="s">
        <v>73</v>
      </c>
      <c r="B120" s="5"/>
      <c r="C120" s="5"/>
      <c r="D120" s="35"/>
      <c r="E120" s="5"/>
      <c r="F120" s="41"/>
      <c r="G120" s="5"/>
      <c r="H120" s="5"/>
      <c r="I120" s="26"/>
      <c r="J120" s="36">
        <f t="shared" si="4"/>
        <v>0</v>
      </c>
      <c r="K120" s="5">
        <v>4</v>
      </c>
      <c r="L120" s="36">
        <f t="shared" si="5"/>
        <v>4</v>
      </c>
    </row>
    <row r="121" spans="1:12" ht="13.5" thickBot="1">
      <c r="A121" s="23" t="s">
        <v>74</v>
      </c>
      <c r="B121" s="5"/>
      <c r="C121" s="5"/>
      <c r="D121" s="35"/>
      <c r="E121" s="5"/>
      <c r="F121" s="41"/>
      <c r="G121" s="5"/>
      <c r="H121" s="5"/>
      <c r="I121" s="26"/>
      <c r="J121" s="36">
        <f t="shared" si="4"/>
        <v>0</v>
      </c>
      <c r="K121" s="5">
        <v>405</v>
      </c>
      <c r="L121" s="36">
        <f t="shared" si="5"/>
        <v>405</v>
      </c>
    </row>
    <row r="122" spans="1:12" ht="13.5" thickBot="1">
      <c r="A122" s="23" t="s">
        <v>58</v>
      </c>
      <c r="B122" s="5"/>
      <c r="C122" s="5"/>
      <c r="D122" s="35"/>
      <c r="E122" s="5"/>
      <c r="F122" s="41">
        <v>17</v>
      </c>
      <c r="G122" s="5"/>
      <c r="H122" s="5"/>
      <c r="I122" s="26"/>
      <c r="J122" s="36">
        <f t="shared" si="4"/>
        <v>17</v>
      </c>
      <c r="K122" s="5">
        <v>4157</v>
      </c>
      <c r="L122" s="36">
        <f t="shared" si="5"/>
        <v>4174</v>
      </c>
    </row>
    <row r="123" spans="1:12" ht="13.5" thickBot="1">
      <c r="A123" s="23" t="s">
        <v>59</v>
      </c>
      <c r="B123" s="5">
        <v>81</v>
      </c>
      <c r="C123" s="5"/>
      <c r="D123" s="35"/>
      <c r="E123" s="5"/>
      <c r="F123" s="41">
        <v>266</v>
      </c>
      <c r="G123" s="5"/>
      <c r="H123" s="5"/>
      <c r="I123" s="26"/>
      <c r="J123" s="36">
        <f t="shared" si="4"/>
        <v>347</v>
      </c>
      <c r="K123" s="5">
        <v>11874</v>
      </c>
      <c r="L123" s="36">
        <f t="shared" si="5"/>
        <v>12221</v>
      </c>
    </row>
    <row r="124" spans="1:12" ht="13.5" thickBot="1">
      <c r="A124" s="23" t="s">
        <v>79</v>
      </c>
      <c r="B124" s="5"/>
      <c r="C124" s="5">
        <v>29</v>
      </c>
      <c r="D124" s="35"/>
      <c r="E124" s="5"/>
      <c r="F124" s="41"/>
      <c r="G124" s="5"/>
      <c r="H124" s="5"/>
      <c r="I124" s="26"/>
      <c r="J124" s="36">
        <f t="shared" si="4"/>
        <v>29</v>
      </c>
      <c r="K124" s="5">
        <v>321</v>
      </c>
      <c r="L124" s="36">
        <f t="shared" si="5"/>
        <v>350</v>
      </c>
    </row>
    <row r="125" spans="1:12" ht="13.5" thickBot="1">
      <c r="A125" s="23" t="s">
        <v>75</v>
      </c>
      <c r="B125" s="5"/>
      <c r="C125" s="5"/>
      <c r="D125" s="35"/>
      <c r="E125" s="5"/>
      <c r="F125" s="41"/>
      <c r="G125" s="5"/>
      <c r="H125" s="5"/>
      <c r="I125" s="26"/>
      <c r="J125" s="36">
        <f t="shared" si="4"/>
        <v>0</v>
      </c>
      <c r="K125" s="5">
        <v>59</v>
      </c>
      <c r="L125" s="36">
        <f t="shared" si="5"/>
        <v>59</v>
      </c>
    </row>
    <row r="126" spans="1:12" ht="13.5" thickBot="1">
      <c r="A126" s="23" t="s">
        <v>36</v>
      </c>
      <c r="B126" s="5"/>
      <c r="C126" s="5">
        <v>4</v>
      </c>
      <c r="D126" s="35"/>
      <c r="E126" s="5"/>
      <c r="F126" s="41"/>
      <c r="G126" s="5"/>
      <c r="H126" s="5"/>
      <c r="I126" s="26"/>
      <c r="J126" s="36">
        <f t="shared" si="4"/>
        <v>4</v>
      </c>
      <c r="K126" s="5">
        <v>1066</v>
      </c>
      <c r="L126" s="36">
        <f t="shared" si="5"/>
        <v>1070</v>
      </c>
    </row>
    <row r="127" spans="1:12" ht="13.5" thickBot="1">
      <c r="A127" s="23" t="s">
        <v>80</v>
      </c>
      <c r="B127" s="5"/>
      <c r="C127" s="5"/>
      <c r="D127" s="35"/>
      <c r="E127" s="5"/>
      <c r="F127" s="41"/>
      <c r="G127" s="5"/>
      <c r="H127" s="5"/>
      <c r="I127" s="26"/>
      <c r="J127" s="36">
        <f t="shared" si="4"/>
        <v>0</v>
      </c>
      <c r="K127" s="5">
        <v>547</v>
      </c>
      <c r="L127" s="36">
        <f t="shared" si="5"/>
        <v>547</v>
      </c>
    </row>
    <row r="128" spans="1:12" ht="13.5" thickBot="1">
      <c r="A128" s="23" t="s">
        <v>37</v>
      </c>
      <c r="B128" s="5"/>
      <c r="C128" s="5"/>
      <c r="D128" s="35"/>
      <c r="E128" s="5"/>
      <c r="F128" s="41">
        <v>1</v>
      </c>
      <c r="G128" s="5"/>
      <c r="H128" s="5"/>
      <c r="I128" s="26"/>
      <c r="J128" s="36">
        <f t="shared" si="4"/>
        <v>1</v>
      </c>
      <c r="K128" s="5">
        <v>2883</v>
      </c>
      <c r="L128" s="36">
        <f t="shared" si="5"/>
        <v>2884</v>
      </c>
    </row>
    <row r="129" spans="1:12" ht="13.5" thickBot="1">
      <c r="A129" s="23" t="s">
        <v>49</v>
      </c>
      <c r="B129" s="5"/>
      <c r="C129" s="5">
        <v>3</v>
      </c>
      <c r="D129" s="35"/>
      <c r="E129" s="5"/>
      <c r="F129" s="41"/>
      <c r="G129" s="5"/>
      <c r="H129" s="5"/>
      <c r="I129" s="26"/>
      <c r="J129" s="36">
        <f t="shared" si="4"/>
        <v>3</v>
      </c>
      <c r="K129" s="5">
        <v>679</v>
      </c>
      <c r="L129" s="36">
        <f t="shared" si="5"/>
        <v>682</v>
      </c>
    </row>
    <row r="130" spans="1:12" ht="13.5" thickBot="1">
      <c r="A130" s="23" t="s">
        <v>11</v>
      </c>
      <c r="B130" s="5"/>
      <c r="C130" s="5">
        <v>1</v>
      </c>
      <c r="D130" s="35"/>
      <c r="E130" s="5"/>
      <c r="F130" s="41">
        <v>15</v>
      </c>
      <c r="G130" s="5"/>
      <c r="H130" s="5"/>
      <c r="I130" s="26"/>
      <c r="J130" s="36">
        <f t="shared" si="4"/>
        <v>16</v>
      </c>
      <c r="K130" s="5">
        <v>66241</v>
      </c>
      <c r="L130" s="36">
        <f t="shared" si="5"/>
        <v>66257</v>
      </c>
    </row>
    <row r="131" spans="1:12" ht="13.5" thickBot="1">
      <c r="A131" s="23" t="s">
        <v>82</v>
      </c>
      <c r="B131" s="5"/>
      <c r="C131" s="5"/>
      <c r="D131" s="35"/>
      <c r="E131" s="5"/>
      <c r="F131" s="41"/>
      <c r="G131" s="5"/>
      <c r="H131" s="5"/>
      <c r="I131" s="26"/>
      <c r="J131" s="36">
        <f t="shared" si="4"/>
        <v>0</v>
      </c>
      <c r="K131" s="5">
        <v>1</v>
      </c>
      <c r="L131" s="36">
        <f t="shared" si="5"/>
        <v>1</v>
      </c>
    </row>
    <row r="132" spans="1:12" ht="13.5" thickBot="1">
      <c r="A132" s="23" t="s">
        <v>38</v>
      </c>
      <c r="B132" s="5"/>
      <c r="C132" s="5">
        <v>2</v>
      </c>
      <c r="D132" s="35"/>
      <c r="E132" s="5"/>
      <c r="F132" s="41"/>
      <c r="G132" s="5"/>
      <c r="H132" s="5"/>
      <c r="I132" s="26"/>
      <c r="J132" s="36">
        <f t="shared" si="4"/>
        <v>2</v>
      </c>
      <c r="K132" s="5">
        <v>1166</v>
      </c>
      <c r="L132" s="36">
        <f t="shared" si="5"/>
        <v>1168</v>
      </c>
    </row>
    <row r="133" spans="1:12" ht="13.5" thickBot="1">
      <c r="A133" s="23" t="s">
        <v>50</v>
      </c>
      <c r="B133" s="5">
        <v>2</v>
      </c>
      <c r="C133" s="5"/>
      <c r="D133" s="35"/>
      <c r="E133" s="5"/>
      <c r="F133" s="41"/>
      <c r="G133" s="5"/>
      <c r="H133" s="5"/>
      <c r="I133" s="26"/>
      <c r="J133" s="36">
        <f t="shared" si="4"/>
        <v>2</v>
      </c>
      <c r="K133" s="5">
        <v>39</v>
      </c>
      <c r="L133" s="36">
        <f t="shared" si="5"/>
        <v>41</v>
      </c>
    </row>
    <row r="134" spans="1:12" ht="13.5" thickBot="1">
      <c r="A134" s="23" t="s">
        <v>65</v>
      </c>
      <c r="B134" s="5"/>
      <c r="C134" s="5"/>
      <c r="D134" s="35"/>
      <c r="E134" s="5"/>
      <c r="F134" s="41"/>
      <c r="G134" s="5"/>
      <c r="H134" s="5"/>
      <c r="I134" s="26"/>
      <c r="J134" s="36">
        <f t="shared" si="4"/>
        <v>0</v>
      </c>
      <c r="K134" s="5">
        <v>160</v>
      </c>
      <c r="L134" s="36">
        <f t="shared" si="5"/>
        <v>160</v>
      </c>
    </row>
    <row r="135" spans="1:12" ht="13.5" thickBot="1">
      <c r="A135" s="23" t="s">
        <v>69</v>
      </c>
      <c r="B135" s="5"/>
      <c r="C135" s="5"/>
      <c r="D135" s="35"/>
      <c r="E135" s="5"/>
      <c r="F135" s="41">
        <v>6</v>
      </c>
      <c r="G135" s="5"/>
      <c r="H135" s="5"/>
      <c r="I135" s="26"/>
      <c r="J135" s="36">
        <f t="shared" si="4"/>
        <v>6</v>
      </c>
      <c r="K135" s="5">
        <v>154</v>
      </c>
      <c r="L135" s="36">
        <f t="shared" si="5"/>
        <v>160</v>
      </c>
    </row>
    <row r="136" spans="1:12" ht="13.5" thickBot="1">
      <c r="A136" s="23" t="s">
        <v>12</v>
      </c>
      <c r="B136" s="5"/>
      <c r="C136" s="5">
        <v>3</v>
      </c>
      <c r="D136" s="35"/>
      <c r="E136" s="5"/>
      <c r="F136" s="41"/>
      <c r="G136" s="5"/>
      <c r="H136" s="5"/>
      <c r="I136" s="26"/>
      <c r="J136" s="36">
        <f t="shared" si="4"/>
        <v>3</v>
      </c>
      <c r="K136" s="5">
        <v>38983</v>
      </c>
      <c r="L136" s="36">
        <f t="shared" si="5"/>
        <v>38986</v>
      </c>
    </row>
    <row r="137" spans="1:12" ht="13.5" thickBot="1">
      <c r="A137" s="23" t="s">
        <v>25</v>
      </c>
      <c r="B137" s="5"/>
      <c r="C137" s="5">
        <v>1</v>
      </c>
      <c r="D137" s="35"/>
      <c r="E137" s="5"/>
      <c r="F137" s="41"/>
      <c r="G137" s="5"/>
      <c r="H137" s="5"/>
      <c r="I137" s="26"/>
      <c r="J137" s="36">
        <f t="shared" si="4"/>
        <v>1</v>
      </c>
      <c r="K137" s="5">
        <v>2350</v>
      </c>
      <c r="L137" s="36">
        <f t="shared" si="5"/>
        <v>2351</v>
      </c>
    </row>
    <row r="138" spans="1:12" ht="13.5" thickBot="1">
      <c r="A138" s="23" t="s">
        <v>39</v>
      </c>
      <c r="B138" s="5"/>
      <c r="C138" s="5"/>
      <c r="D138" s="35"/>
      <c r="E138" s="5"/>
      <c r="F138" s="41">
        <v>2</v>
      </c>
      <c r="G138" s="5"/>
      <c r="H138" s="5"/>
      <c r="I138" s="26"/>
      <c r="J138" s="36">
        <f t="shared" si="4"/>
        <v>2</v>
      </c>
      <c r="K138" s="5">
        <v>2001</v>
      </c>
      <c r="L138" s="36">
        <f t="shared" si="5"/>
        <v>2003</v>
      </c>
    </row>
    <row r="139" spans="1:12" ht="13.5" thickBot="1">
      <c r="A139" s="23" t="s">
        <v>13</v>
      </c>
      <c r="B139" s="5">
        <v>8</v>
      </c>
      <c r="C139" s="5">
        <v>17</v>
      </c>
      <c r="D139" s="35"/>
      <c r="E139" s="5"/>
      <c r="F139" s="41">
        <v>1</v>
      </c>
      <c r="G139" s="5">
        <v>2</v>
      </c>
      <c r="H139" s="5"/>
      <c r="I139" s="26"/>
      <c r="J139" s="36">
        <f t="shared" si="4"/>
        <v>28</v>
      </c>
      <c r="K139" s="5">
        <v>452863</v>
      </c>
      <c r="L139" s="36">
        <f t="shared" si="5"/>
        <v>452891</v>
      </c>
    </row>
    <row r="140" spans="1:12" ht="13.5" thickBot="1">
      <c r="A140" s="23" t="s">
        <v>76</v>
      </c>
      <c r="B140" s="5"/>
      <c r="C140" s="5"/>
      <c r="D140" s="35"/>
      <c r="E140" s="5"/>
      <c r="F140" s="41"/>
      <c r="G140" s="5"/>
      <c r="H140" s="5"/>
      <c r="I140" s="26"/>
      <c r="J140" s="36">
        <f t="shared" si="4"/>
        <v>0</v>
      </c>
      <c r="K140" s="5">
        <v>5</v>
      </c>
      <c r="L140" s="36">
        <f t="shared" si="5"/>
        <v>5</v>
      </c>
    </row>
    <row r="141" spans="1:12" ht="13.5" thickBot="1">
      <c r="A141" s="23" t="s">
        <v>57</v>
      </c>
      <c r="B141" s="5"/>
      <c r="C141" s="5"/>
      <c r="D141" s="35"/>
      <c r="E141" s="5"/>
      <c r="F141" s="41"/>
      <c r="G141" s="5"/>
      <c r="H141" s="5"/>
      <c r="I141" s="26"/>
      <c r="J141" s="36">
        <f t="shared" si="4"/>
        <v>0</v>
      </c>
      <c r="K141" s="5">
        <v>664</v>
      </c>
      <c r="L141" s="36">
        <f t="shared" si="5"/>
        <v>664</v>
      </c>
    </row>
    <row r="142" spans="1:12" ht="13.5" thickBot="1">
      <c r="A142" s="23" t="s">
        <v>54</v>
      </c>
      <c r="B142" s="5"/>
      <c r="C142" s="5"/>
      <c r="D142" s="35"/>
      <c r="E142" s="5"/>
      <c r="F142" s="41"/>
      <c r="G142" s="5"/>
      <c r="H142" s="5"/>
      <c r="I142" s="26"/>
      <c r="J142" s="36">
        <f t="shared" si="4"/>
        <v>0</v>
      </c>
      <c r="K142" s="5">
        <v>736</v>
      </c>
      <c r="L142" s="36">
        <f t="shared" si="5"/>
        <v>736</v>
      </c>
    </row>
    <row r="143" spans="1:12" ht="13.5" thickBot="1">
      <c r="A143" s="23" t="s">
        <v>60</v>
      </c>
      <c r="B143" s="5"/>
      <c r="C143" s="5"/>
      <c r="D143" s="35"/>
      <c r="E143" s="5"/>
      <c r="F143" s="41">
        <v>30</v>
      </c>
      <c r="G143" s="5"/>
      <c r="H143" s="5"/>
      <c r="I143" s="26"/>
      <c r="J143" s="36">
        <f t="shared" si="4"/>
        <v>30</v>
      </c>
      <c r="K143" s="5">
        <v>2025</v>
      </c>
      <c r="L143" s="36">
        <f t="shared" si="5"/>
        <v>2055</v>
      </c>
    </row>
    <row r="144" spans="1:12" ht="13.5" thickBot="1">
      <c r="A144" s="23" t="s">
        <v>52</v>
      </c>
      <c r="B144" s="5"/>
      <c r="C144" s="5">
        <v>1</v>
      </c>
      <c r="D144" s="35"/>
      <c r="E144" s="5"/>
      <c r="F144" s="41"/>
      <c r="G144" s="5"/>
      <c r="H144" s="5"/>
      <c r="I144" s="26"/>
      <c r="J144" s="36">
        <f t="shared" si="4"/>
        <v>1</v>
      </c>
      <c r="K144" s="5">
        <v>1192</v>
      </c>
      <c r="L144" s="36">
        <f t="shared" si="5"/>
        <v>1193</v>
      </c>
    </row>
    <row r="145" spans="1:12" ht="13.5" thickBot="1">
      <c r="A145" s="23" t="s">
        <v>62</v>
      </c>
      <c r="B145" s="5"/>
      <c r="C145" s="5"/>
      <c r="D145" s="35"/>
      <c r="E145" s="5"/>
      <c r="F145" s="41"/>
      <c r="G145" s="5"/>
      <c r="H145" s="5"/>
      <c r="I145" s="26"/>
      <c r="J145" s="36">
        <f t="shared" si="4"/>
        <v>0</v>
      </c>
      <c r="K145" s="5">
        <v>1133</v>
      </c>
      <c r="L145" s="36">
        <f t="shared" si="5"/>
        <v>1133</v>
      </c>
    </row>
    <row r="146" spans="1:12" ht="13.5" thickBot="1">
      <c r="A146" s="23" t="s">
        <v>61</v>
      </c>
      <c r="B146" s="5"/>
      <c r="C146" s="5"/>
      <c r="D146" s="35"/>
      <c r="E146" s="5"/>
      <c r="F146" s="41">
        <v>8</v>
      </c>
      <c r="G146" s="5"/>
      <c r="H146" s="5"/>
      <c r="I146" s="26"/>
      <c r="J146" s="36">
        <f t="shared" si="4"/>
        <v>8</v>
      </c>
      <c r="K146" s="5">
        <v>552</v>
      </c>
      <c r="L146" s="36">
        <f t="shared" si="5"/>
        <v>560</v>
      </c>
    </row>
    <row r="147" spans="1:12" ht="13.5" thickBot="1">
      <c r="A147" s="23" t="s">
        <v>55</v>
      </c>
      <c r="B147" s="5"/>
      <c r="C147" s="5"/>
      <c r="D147" s="35"/>
      <c r="E147" s="5"/>
      <c r="F147" s="41"/>
      <c r="G147" s="5"/>
      <c r="H147" s="5"/>
      <c r="I147" s="26"/>
      <c r="J147" s="36">
        <f t="shared" si="4"/>
        <v>0</v>
      </c>
      <c r="K147" s="5">
        <v>64</v>
      </c>
      <c r="L147" s="36">
        <f t="shared" si="5"/>
        <v>64</v>
      </c>
    </row>
    <row r="148" spans="1:12" ht="13.5" thickBot="1">
      <c r="A148" s="23" t="s">
        <v>14</v>
      </c>
      <c r="B148" s="5">
        <v>12</v>
      </c>
      <c r="C148" s="5">
        <v>41</v>
      </c>
      <c r="D148" s="35"/>
      <c r="E148" s="5"/>
      <c r="F148" s="41">
        <v>1</v>
      </c>
      <c r="G148" s="5"/>
      <c r="H148" s="5"/>
      <c r="I148" s="26"/>
      <c r="J148" s="36">
        <f t="shared" si="4"/>
        <v>54</v>
      </c>
      <c r="K148" s="5">
        <v>101420</v>
      </c>
      <c r="L148" s="36">
        <f t="shared" si="5"/>
        <v>101474</v>
      </c>
    </row>
    <row r="149" spans="1:12" ht="13.5" thickBot="1">
      <c r="A149" s="23" t="s">
        <v>40</v>
      </c>
      <c r="B149" s="5"/>
      <c r="C149" s="5"/>
      <c r="D149" s="35"/>
      <c r="E149" s="5"/>
      <c r="F149" s="41"/>
      <c r="G149" s="5"/>
      <c r="H149" s="5"/>
      <c r="I149" s="26"/>
      <c r="J149" s="36">
        <f t="shared" si="4"/>
        <v>0</v>
      </c>
      <c r="K149" s="5">
        <v>3265</v>
      </c>
      <c r="L149" s="36">
        <f t="shared" si="5"/>
        <v>3265</v>
      </c>
    </row>
    <row r="150" spans="1:12" ht="13.5" thickBot="1">
      <c r="A150" s="23" t="s">
        <v>26</v>
      </c>
      <c r="B150" s="5"/>
      <c r="C150" s="5"/>
      <c r="D150" s="35">
        <v>2</v>
      </c>
      <c r="E150" s="5">
        <v>1</v>
      </c>
      <c r="F150" s="41">
        <v>4</v>
      </c>
      <c r="G150" s="5"/>
      <c r="H150" s="5"/>
      <c r="I150" s="26"/>
      <c r="J150" s="36">
        <f t="shared" si="4"/>
        <v>7</v>
      </c>
      <c r="K150" s="5">
        <v>6657</v>
      </c>
      <c r="L150" s="36">
        <f t="shared" si="5"/>
        <v>6664</v>
      </c>
    </row>
    <row r="151" spans="1:12" ht="13.5" thickBot="1">
      <c r="A151" s="23" t="s">
        <v>15</v>
      </c>
      <c r="B151" s="5"/>
      <c r="C151" s="5">
        <v>5</v>
      </c>
      <c r="D151" s="35"/>
      <c r="E151" s="5"/>
      <c r="F151" s="41"/>
      <c r="G151" s="5"/>
      <c r="H151" s="5"/>
      <c r="I151" s="26"/>
      <c r="J151" s="36">
        <f t="shared" si="4"/>
        <v>5</v>
      </c>
      <c r="K151" s="5">
        <v>7784</v>
      </c>
      <c r="L151" s="36">
        <f t="shared" si="5"/>
        <v>7789</v>
      </c>
    </row>
    <row r="152" spans="1:12" ht="13.5" thickBot="1">
      <c r="A152" s="23" t="s">
        <v>16</v>
      </c>
      <c r="B152" s="5">
        <v>2</v>
      </c>
      <c r="C152" s="5"/>
      <c r="D152" s="35">
        <v>1</v>
      </c>
      <c r="E152" s="5"/>
      <c r="F152" s="41">
        <v>13</v>
      </c>
      <c r="G152" s="5"/>
      <c r="H152" s="5"/>
      <c r="I152" s="26"/>
      <c r="J152" s="36">
        <f t="shared" si="4"/>
        <v>16</v>
      </c>
      <c r="K152" s="5">
        <v>17367</v>
      </c>
      <c r="L152" s="36">
        <f t="shared" si="5"/>
        <v>17383</v>
      </c>
    </row>
    <row r="153" spans="1:12" ht="13.5" thickBot="1">
      <c r="A153" s="23" t="s">
        <v>17</v>
      </c>
      <c r="B153" s="5"/>
      <c r="C153" s="5"/>
      <c r="D153" s="35"/>
      <c r="E153" s="5"/>
      <c r="F153" s="41"/>
      <c r="G153" s="5"/>
      <c r="H153" s="5"/>
      <c r="I153" s="26"/>
      <c r="J153" s="36">
        <f t="shared" si="4"/>
        <v>0</v>
      </c>
      <c r="K153" s="5">
        <v>67012</v>
      </c>
      <c r="L153" s="36">
        <f t="shared" si="5"/>
        <v>67012</v>
      </c>
    </row>
    <row r="154" spans="1:12" ht="13.5" thickBot="1">
      <c r="A154" s="23" t="s">
        <v>18</v>
      </c>
      <c r="B154" s="5"/>
      <c r="C154" s="5">
        <v>2</v>
      </c>
      <c r="D154" s="35"/>
      <c r="E154" s="5">
        <v>2</v>
      </c>
      <c r="F154" s="41">
        <v>22</v>
      </c>
      <c r="G154" s="5">
        <v>1</v>
      </c>
      <c r="H154" s="5"/>
      <c r="I154" s="26"/>
      <c r="J154" s="36">
        <f t="shared" si="4"/>
        <v>27</v>
      </c>
      <c r="K154" s="5">
        <v>257287</v>
      </c>
      <c r="L154" s="36">
        <f t="shared" si="5"/>
        <v>257314</v>
      </c>
    </row>
    <row r="155" spans="1:12" ht="13.5" thickBot="1">
      <c r="A155" s="23" t="s">
        <v>46</v>
      </c>
      <c r="B155" s="5"/>
      <c r="C155" s="5">
        <v>1</v>
      </c>
      <c r="D155" s="35"/>
      <c r="E155" s="5">
        <v>3</v>
      </c>
      <c r="F155" s="41">
        <v>1</v>
      </c>
      <c r="G155" s="5"/>
      <c r="H155" s="5"/>
      <c r="I155" s="26"/>
      <c r="J155" s="36">
        <f t="shared" si="4"/>
        <v>5</v>
      </c>
      <c r="K155" s="5">
        <v>5291</v>
      </c>
      <c r="L155" s="36">
        <f t="shared" si="5"/>
        <v>5296</v>
      </c>
    </row>
    <row r="156" spans="1:12" ht="13.5" thickBot="1">
      <c r="A156" s="23" t="s">
        <v>41</v>
      </c>
      <c r="B156" s="5">
        <v>2</v>
      </c>
      <c r="C156" s="5">
        <v>3</v>
      </c>
      <c r="D156" s="35"/>
      <c r="E156" s="5"/>
      <c r="F156" s="41">
        <v>2</v>
      </c>
      <c r="G156" s="5"/>
      <c r="H156" s="5"/>
      <c r="I156" s="26"/>
      <c r="J156" s="36">
        <f t="shared" ref="J156:J165" si="6">SUM(B156:I156)</f>
        <v>7</v>
      </c>
      <c r="K156" s="5">
        <v>12509</v>
      </c>
      <c r="L156" s="36">
        <f t="shared" ref="L156:L165" si="7">SUM(J156:K156)</f>
        <v>12516</v>
      </c>
    </row>
    <row r="157" spans="1:12" ht="13.5" thickBot="1">
      <c r="A157" s="23" t="s">
        <v>23</v>
      </c>
      <c r="B157" s="5">
        <v>2</v>
      </c>
      <c r="C157" s="5">
        <v>3</v>
      </c>
      <c r="D157" s="35"/>
      <c r="E157" s="5"/>
      <c r="F157" s="41"/>
      <c r="G157" s="5"/>
      <c r="H157" s="5"/>
      <c r="I157" s="26"/>
      <c r="J157" s="36">
        <f t="shared" si="6"/>
        <v>5</v>
      </c>
      <c r="K157" s="5">
        <v>6524</v>
      </c>
      <c r="L157" s="36">
        <f t="shared" si="7"/>
        <v>6529</v>
      </c>
    </row>
    <row r="158" spans="1:12" ht="13.5" thickBot="1">
      <c r="A158" s="23" t="s">
        <v>24</v>
      </c>
      <c r="B158" s="5">
        <v>7</v>
      </c>
      <c r="C158" s="5">
        <v>11</v>
      </c>
      <c r="D158" s="35"/>
      <c r="E158" s="5"/>
      <c r="F158" s="41"/>
      <c r="G158" s="5"/>
      <c r="H158" s="5"/>
      <c r="I158" s="26"/>
      <c r="J158" s="36">
        <f t="shared" si="6"/>
        <v>18</v>
      </c>
      <c r="K158" s="5">
        <v>32843</v>
      </c>
      <c r="L158" s="36">
        <f t="shared" si="7"/>
        <v>32861</v>
      </c>
    </row>
    <row r="159" spans="1:12" ht="13.5" thickBot="1">
      <c r="A159" s="23" t="s">
        <v>83</v>
      </c>
      <c r="B159" s="5"/>
      <c r="C159" s="5"/>
      <c r="D159" s="35"/>
      <c r="E159" s="5"/>
      <c r="F159" s="41">
        <v>24</v>
      </c>
      <c r="G159" s="5"/>
      <c r="H159" s="5"/>
      <c r="I159" s="26"/>
      <c r="J159" s="36">
        <f t="shared" si="6"/>
        <v>24</v>
      </c>
      <c r="K159" s="5">
        <v>1860</v>
      </c>
      <c r="L159" s="36">
        <f t="shared" si="7"/>
        <v>1884</v>
      </c>
    </row>
    <row r="160" spans="1:12" ht="13.5" thickBot="1">
      <c r="A160" s="23" t="s">
        <v>84</v>
      </c>
      <c r="B160" s="5"/>
      <c r="C160" s="5"/>
      <c r="D160" s="35"/>
      <c r="E160" s="5"/>
      <c r="F160" s="41">
        <v>18</v>
      </c>
      <c r="G160" s="5"/>
      <c r="H160" s="5"/>
      <c r="I160" s="26"/>
      <c r="J160" s="36">
        <f t="shared" si="6"/>
        <v>18</v>
      </c>
      <c r="K160" s="5">
        <v>10064</v>
      </c>
      <c r="L160" s="36">
        <f t="shared" si="7"/>
        <v>10082</v>
      </c>
    </row>
    <row r="161" spans="1:12" ht="13.5" thickBot="1">
      <c r="A161" s="23" t="s">
        <v>66</v>
      </c>
      <c r="B161" s="5"/>
      <c r="C161" s="5"/>
      <c r="D161" s="35"/>
      <c r="E161" s="5"/>
      <c r="F161" s="41"/>
      <c r="G161" s="5"/>
      <c r="H161" s="5"/>
      <c r="I161" s="26"/>
      <c r="J161" s="36">
        <f t="shared" si="6"/>
        <v>0</v>
      </c>
      <c r="K161" s="5">
        <v>118</v>
      </c>
      <c r="L161" s="36">
        <f t="shared" si="7"/>
        <v>118</v>
      </c>
    </row>
    <row r="162" spans="1:12" ht="13.5" thickBot="1">
      <c r="A162" s="23" t="s">
        <v>42</v>
      </c>
      <c r="B162" s="5"/>
      <c r="C162" s="5"/>
      <c r="D162" s="35">
        <v>1</v>
      </c>
      <c r="E162" s="5"/>
      <c r="F162" s="41"/>
      <c r="G162" s="5"/>
      <c r="H162" s="5"/>
      <c r="I162" s="26"/>
      <c r="J162" s="36">
        <f t="shared" si="6"/>
        <v>1</v>
      </c>
      <c r="K162" s="5">
        <v>1680</v>
      </c>
      <c r="L162" s="36">
        <f t="shared" si="7"/>
        <v>1681</v>
      </c>
    </row>
    <row r="163" spans="1:12" ht="13.5" thickBot="1">
      <c r="A163" s="23" t="s">
        <v>51</v>
      </c>
      <c r="B163" s="5"/>
      <c r="C163" s="5">
        <v>18</v>
      </c>
      <c r="D163" s="35"/>
      <c r="E163" s="5"/>
      <c r="F163" s="41">
        <v>5</v>
      </c>
      <c r="G163" s="5"/>
      <c r="H163" s="5"/>
      <c r="I163" s="26"/>
      <c r="J163" s="36">
        <f t="shared" si="6"/>
        <v>23</v>
      </c>
      <c r="K163" s="5">
        <v>47148</v>
      </c>
      <c r="L163" s="36">
        <f t="shared" si="7"/>
        <v>47171</v>
      </c>
    </row>
    <row r="164" spans="1:12" ht="13.5" thickBot="1">
      <c r="A164" s="23" t="s">
        <v>77</v>
      </c>
      <c r="B164" s="5"/>
      <c r="C164" s="5"/>
      <c r="D164" s="35"/>
      <c r="E164" s="5"/>
      <c r="F164" s="41"/>
      <c r="G164" s="5"/>
      <c r="H164" s="5"/>
      <c r="I164" s="26"/>
      <c r="J164" s="36">
        <f t="shared" si="6"/>
        <v>0</v>
      </c>
      <c r="K164" s="5">
        <v>69</v>
      </c>
      <c r="L164" s="36">
        <f t="shared" si="7"/>
        <v>69</v>
      </c>
    </row>
    <row r="165" spans="1:12" ht="13.5" thickBot="1">
      <c r="A165" s="23" t="s">
        <v>43</v>
      </c>
      <c r="B165" s="5"/>
      <c r="C165" s="5">
        <v>1</v>
      </c>
      <c r="D165" s="35"/>
      <c r="E165" s="5"/>
      <c r="F165" s="41"/>
      <c r="G165" s="5"/>
      <c r="H165" s="5"/>
      <c r="I165" s="26"/>
      <c r="J165" s="36">
        <f t="shared" si="6"/>
        <v>1</v>
      </c>
      <c r="K165" s="5">
        <v>3379</v>
      </c>
      <c r="L165" s="36">
        <f t="shared" si="7"/>
        <v>3380</v>
      </c>
    </row>
    <row r="166" spans="1:12" ht="13.5" thickBot="1">
      <c r="A166" s="29"/>
      <c r="B166" s="5"/>
      <c r="C166" s="5"/>
      <c r="D166" s="35"/>
      <c r="E166" s="5"/>
      <c r="F166" s="41"/>
      <c r="G166" s="5"/>
      <c r="H166" s="5"/>
      <c r="I166" s="30"/>
      <c r="J166" s="30"/>
      <c r="K166" s="5"/>
      <c r="L166" s="30"/>
    </row>
    <row r="167" spans="1:12" ht="14.25" thickTop="1" thickBot="1">
      <c r="A167" s="34" t="s">
        <v>44</v>
      </c>
      <c r="B167" s="7">
        <f>SUM(B91:B165)</f>
        <v>164</v>
      </c>
      <c r="C167" s="7">
        <v>557</v>
      </c>
      <c r="D167" s="40">
        <f>SUM(D91:D165)</f>
        <v>42</v>
      </c>
      <c r="E167" s="7">
        <f>SUM(E91:E165)</f>
        <v>191</v>
      </c>
      <c r="F167" s="42">
        <v>1005</v>
      </c>
      <c r="G167" s="7">
        <v>9</v>
      </c>
      <c r="H167" s="7"/>
      <c r="I167" s="27">
        <f>SUM(I91:I165)</f>
        <v>0</v>
      </c>
      <c r="J167" s="36">
        <f>SUM(B167:I167)</f>
        <v>1968</v>
      </c>
      <c r="K167" s="7">
        <f>SUM(K91:K165)</f>
        <v>1833801</v>
      </c>
      <c r="L167" s="36">
        <f>SUM(J167:K167)</f>
        <v>1835769</v>
      </c>
    </row>
    <row r="168" spans="1:12" ht="13.5" thickBot="1">
      <c r="A168" s="24" t="s">
        <v>19</v>
      </c>
      <c r="B168" s="7">
        <v>157</v>
      </c>
      <c r="C168" s="7">
        <v>427</v>
      </c>
      <c r="D168" s="40">
        <v>348</v>
      </c>
      <c r="E168" s="7">
        <v>62</v>
      </c>
      <c r="F168" s="42">
        <v>561</v>
      </c>
      <c r="G168" s="7">
        <v>3</v>
      </c>
      <c r="H168" s="7">
        <v>0</v>
      </c>
      <c r="I168" s="26"/>
      <c r="J168" s="26">
        <f>SUM(B168:I168)</f>
        <v>1558</v>
      </c>
      <c r="K168" s="7">
        <v>103130</v>
      </c>
      <c r="L168" s="26">
        <f>SUM(J168:K168)</f>
        <v>104688</v>
      </c>
    </row>
    <row r="169" spans="1:12" ht="13.5" thickBot="1">
      <c r="A169" s="25" t="s">
        <v>4</v>
      </c>
      <c r="B169" s="7">
        <f>SUM(B167:B168)</f>
        <v>321</v>
      </c>
      <c r="C169" s="7">
        <v>984</v>
      </c>
      <c r="D169" s="40">
        <f>SUM(D167:D168)</f>
        <v>390</v>
      </c>
      <c r="E169" s="7">
        <f>SUM(E167:E168)</f>
        <v>253</v>
      </c>
      <c r="F169" s="42">
        <v>1566</v>
      </c>
      <c r="G169" s="7">
        <v>12</v>
      </c>
      <c r="H169" s="7">
        <v>0</v>
      </c>
      <c r="I169" s="26">
        <f>SUM(I167:I168)</f>
        <v>0</v>
      </c>
      <c r="J169" s="37">
        <f>SUM(J167:J168)</f>
        <v>3526</v>
      </c>
      <c r="K169" s="7">
        <f>SUM(K167:K168)</f>
        <v>1936931</v>
      </c>
      <c r="L169" s="37">
        <f>SUM(L167:L168)</f>
        <v>1940457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prosinac 2013.-2012.</vt:lpstr>
      <vt:lpstr>SIJEČANJ-PROSINAC 2013-2012.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Lešćan</dc:creator>
  <cp:lastModifiedBy>Korisnik</cp:lastModifiedBy>
  <cp:lastPrinted>2014-01-07T08:04:56Z</cp:lastPrinted>
  <dcterms:created xsi:type="dcterms:W3CDTF">2008-02-13T12:52:46Z</dcterms:created>
  <dcterms:modified xsi:type="dcterms:W3CDTF">2014-07-04T10:46:27Z</dcterms:modified>
</cp:coreProperties>
</file>